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&amp;S\Website Tables - Excel\2025\Aug\"/>
    </mc:Choice>
  </mc:AlternateContent>
  <xr:revisionPtr revIDLastSave="0" documentId="13_ncr:1_{900BFC84-D867-48BC-BFA4-3DAA6426EE68}" xr6:coauthVersionLast="47" xr6:coauthVersionMax="47" xr10:uidLastSave="{00000000-0000-0000-0000-000000000000}"/>
  <bookViews>
    <workbookView xWindow="-225" yWindow="-16320" windowWidth="29040" windowHeight="15720" xr2:uid="{00000000-000D-0000-FFFF-FFFF00000000}"/>
  </bookViews>
  <sheets>
    <sheet name="FCS" sheetId="2" r:id="rId1"/>
    <sheet name="Notes" sheetId="4" r:id="rId2"/>
  </sheets>
  <definedNames>
    <definedName name="_xlnm.Print_Area" localSheetId="0">FCS!$A$1:$T$124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7" i="2" l="1"/>
  <c r="L97" i="2" s="1"/>
  <c r="K96" i="2"/>
  <c r="L96" i="2" s="1"/>
  <c r="K95" i="2"/>
  <c r="L95" i="2" s="1"/>
  <c r="K94" i="2"/>
  <c r="L94" i="2" s="1"/>
  <c r="L57" i="2" l="1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K30" i="2"/>
  <c r="L30" i="2" s="1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</calcChain>
</file>

<file path=xl/sharedStrings.xml><?xml version="1.0" encoding="utf-8"?>
<sst xmlns="http://schemas.openxmlformats.org/spreadsheetml/2006/main" count="34" uniqueCount="31">
  <si>
    <t>Net Claims on Central Government</t>
  </si>
  <si>
    <t>Total</t>
  </si>
  <si>
    <t>Deposits</t>
  </si>
  <si>
    <t>Net Foreign Assets</t>
  </si>
  <si>
    <t>Domestic Claims</t>
  </si>
  <si>
    <t>Loans</t>
  </si>
  <si>
    <t>End of Period</t>
  </si>
  <si>
    <t>Claims on Non-Residents</t>
  </si>
  <si>
    <t>Liabilities to  Non-Residents</t>
  </si>
  <si>
    <t>Claims on Central Government</t>
  </si>
  <si>
    <t>Liabilities to Central Government</t>
  </si>
  <si>
    <t>Claims on State &amp; Local Government</t>
  </si>
  <si>
    <t>Claims on Public Non-Financial Corporations</t>
  </si>
  <si>
    <t>Claims on Private Sector</t>
  </si>
  <si>
    <t>Total Domestic Claims</t>
  </si>
  <si>
    <t>Currency Outside Financial Corporations</t>
  </si>
  <si>
    <t xml:space="preserve">Securities Other than Shares   </t>
  </si>
  <si>
    <t>Financial Derivatives</t>
  </si>
  <si>
    <t>Insurance Technical Reserves</t>
  </si>
  <si>
    <t>Shares &amp; Other Equity</t>
  </si>
  <si>
    <t>Other Items (Net)</t>
  </si>
  <si>
    <r>
      <t>FINANCIAL CORPORATIONS SURVEY</t>
    </r>
    <r>
      <rPr>
        <b/>
        <vertAlign val="superscript"/>
        <sz val="14"/>
        <rFont val="Times New Roman"/>
        <family val="1"/>
      </rPr>
      <t>1/</t>
    </r>
  </si>
  <si>
    <t>($ Million)</t>
  </si>
  <si>
    <t>Published By:</t>
  </si>
  <si>
    <t>Reserve Bank of Fiji</t>
  </si>
  <si>
    <t>Table:</t>
  </si>
  <si>
    <t>Source:</t>
  </si>
  <si>
    <t>General Notes:</t>
  </si>
  <si>
    <r>
      <t xml:space="preserve">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</si>
  <si>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r>
      <t xml:space="preserve">1/ </t>
    </r>
    <r>
      <rPr>
        <i/>
        <sz val="11"/>
        <rFont val="Times New Roman"/>
        <family val="1"/>
      </rPr>
      <t xml:space="preserve">The data for Financial Corporations Survey is derived from the Central Bank Capital Survey (CBCS) - (Table 3), Other Depository Corporations Survey (ODCS) - (Table 2) &amp; Other Financial Corporations Survey - (Table 4).  Data for this table is available on a quartely basis..                                                                                                                                            </t>
    </r>
  </si>
  <si>
    <t xml:space="preserve">Financial Corporations survey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</si>
</sst>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6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vertAlign val="superscript"/>
      <sz val="14"/>
      <name val="Times New Roman"/>
      <family val="1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17" fontId="2" fillId="0" borderId="33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9" fillId="2" borderId="20" xfId="0" applyFont="1" applyFill="1" applyBorder="1" applyAlignment="1">
      <alignment vertical="center"/>
    </xf>
    <xf numFmtId="0" fontId="10" fillId="2" borderId="0" xfId="0" applyFont="1" applyFill="1" applyAlignment="1">
      <alignment wrapText="1"/>
    </xf>
    <xf numFmtId="0" fontId="1" fillId="2" borderId="33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165" fontId="4" fillId="2" borderId="0" xfId="0" applyNumberFormat="1" applyFont="1" applyFill="1" applyAlignment="1">
      <alignment vertical="center" wrapText="1"/>
    </xf>
    <xf numFmtId="165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165" fontId="4" fillId="2" borderId="0" xfId="0" applyNumberFormat="1" applyFont="1" applyFill="1" applyAlignment="1">
      <alignment horizontal="left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9" fillId="2" borderId="20" xfId="0" applyFont="1" applyFill="1" applyBorder="1" applyAlignment="1">
      <alignment vertical="center" wrapText="1"/>
    </xf>
    <xf numFmtId="17" fontId="3" fillId="0" borderId="3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4"/>
  <sheetViews>
    <sheetView tabSelected="1" zoomScale="110" zoomScaleNormal="110" zoomScaleSheetLayoutView="100" workbookViewId="0">
      <pane ySplit="5" topLeftCell="A108" activePane="bottomLeft" state="frozen"/>
      <selection activeCell="B1" sqref="B1"/>
      <selection pane="bottomLeft" activeCell="P117" sqref="P117"/>
    </sheetView>
  </sheetViews>
  <sheetFormatPr defaultColWidth="9.1796875" defaultRowHeight="13" x14ac:dyDescent="0.3"/>
  <cols>
    <col min="1" max="1" width="11.26953125" style="1" customWidth="1"/>
    <col min="2" max="2" width="13.26953125" style="2" customWidth="1"/>
    <col min="3" max="3" width="12.453125" style="2" customWidth="1"/>
    <col min="4" max="4" width="8.26953125" style="2" customWidth="1"/>
    <col min="5" max="5" width="13.1796875" style="2" customWidth="1"/>
    <col min="6" max="6" width="15.81640625" style="2" customWidth="1"/>
    <col min="7" max="7" width="8.7265625" style="2" customWidth="1"/>
    <col min="8" max="8" width="15.7265625" style="2" customWidth="1"/>
    <col min="9" max="9" width="14.54296875" style="2" customWidth="1"/>
    <col min="10" max="10" width="11.26953125" style="2" customWidth="1"/>
    <col min="11" max="11" width="8" style="2" customWidth="1"/>
    <col min="12" max="12" width="10.1796875" style="2" customWidth="1"/>
    <col min="13" max="13" width="14.81640625" style="2" customWidth="1"/>
    <col min="14" max="14" width="8.453125" style="2" customWidth="1"/>
    <col min="15" max="15" width="10.453125" style="2" customWidth="1"/>
    <col min="16" max="16" width="8.1796875" style="2" customWidth="1"/>
    <col min="17" max="17" width="9" style="2" customWidth="1"/>
    <col min="18" max="18" width="9.453125" style="2" customWidth="1"/>
    <col min="19" max="19" width="10.81640625" style="2" customWidth="1"/>
    <col min="20" max="20" width="8.54296875" style="2" customWidth="1"/>
    <col min="21" max="39" width="11.26953125" style="1" customWidth="1"/>
    <col min="40" max="16384" width="9.1796875" style="1"/>
  </cols>
  <sheetData>
    <row r="1" spans="1:24" ht="30" customHeight="1" x14ac:dyDescent="0.35">
      <c r="A1" s="56" t="s">
        <v>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8"/>
    </row>
    <row r="2" spans="1:24" ht="12.75" customHeight="1" thickBot="1" x14ac:dyDescent="0.35">
      <c r="A2" s="59" t="s">
        <v>22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1"/>
    </row>
    <row r="3" spans="1:24" s="5" customFormat="1" ht="21" customHeight="1" thickBot="1" x14ac:dyDescent="0.3">
      <c r="A3" s="75" t="s">
        <v>6</v>
      </c>
      <c r="B3" s="72" t="s">
        <v>3</v>
      </c>
      <c r="C3" s="73"/>
      <c r="D3" s="74"/>
      <c r="E3" s="72" t="s">
        <v>4</v>
      </c>
      <c r="F3" s="73"/>
      <c r="G3" s="73"/>
      <c r="H3" s="73"/>
      <c r="I3" s="73"/>
      <c r="J3" s="73"/>
      <c r="K3" s="73"/>
      <c r="L3" s="74"/>
      <c r="M3" s="86" t="s">
        <v>15</v>
      </c>
      <c r="N3" s="53" t="s">
        <v>2</v>
      </c>
      <c r="O3" s="53" t="s">
        <v>16</v>
      </c>
      <c r="P3" s="53" t="s">
        <v>5</v>
      </c>
      <c r="Q3" s="53" t="s">
        <v>17</v>
      </c>
      <c r="R3" s="53" t="s">
        <v>18</v>
      </c>
      <c r="S3" s="53" t="s">
        <v>19</v>
      </c>
      <c r="T3" s="69" t="s">
        <v>20</v>
      </c>
    </row>
    <row r="4" spans="1:24" s="5" customFormat="1" ht="16.5" customHeight="1" x14ac:dyDescent="0.25">
      <c r="A4" s="76"/>
      <c r="B4" s="78" t="s">
        <v>7</v>
      </c>
      <c r="C4" s="80" t="s">
        <v>8</v>
      </c>
      <c r="D4" s="62" t="s">
        <v>1</v>
      </c>
      <c r="E4" s="82" t="s">
        <v>0</v>
      </c>
      <c r="F4" s="83"/>
      <c r="G4" s="83"/>
      <c r="H4" s="66"/>
      <c r="I4" s="67"/>
      <c r="J4" s="68"/>
      <c r="K4" s="84" t="s">
        <v>1</v>
      </c>
      <c r="L4" s="64" t="s">
        <v>14</v>
      </c>
      <c r="M4" s="54"/>
      <c r="N4" s="54"/>
      <c r="O4" s="54"/>
      <c r="P4" s="54"/>
      <c r="Q4" s="54"/>
      <c r="R4" s="54"/>
      <c r="S4" s="54"/>
      <c r="T4" s="70"/>
    </row>
    <row r="5" spans="1:24" s="5" customFormat="1" ht="45.75" customHeight="1" thickBot="1" x14ac:dyDescent="0.3">
      <c r="A5" s="77"/>
      <c r="B5" s="79"/>
      <c r="C5" s="81"/>
      <c r="D5" s="63"/>
      <c r="E5" s="13" t="s">
        <v>9</v>
      </c>
      <c r="F5" s="14" t="s">
        <v>10</v>
      </c>
      <c r="G5" s="19" t="s">
        <v>1</v>
      </c>
      <c r="H5" s="13" t="s">
        <v>11</v>
      </c>
      <c r="I5" s="14" t="s">
        <v>12</v>
      </c>
      <c r="J5" s="14" t="s">
        <v>13</v>
      </c>
      <c r="K5" s="85"/>
      <c r="L5" s="65"/>
      <c r="M5" s="55"/>
      <c r="N5" s="55"/>
      <c r="O5" s="55"/>
      <c r="P5" s="55"/>
      <c r="Q5" s="55"/>
      <c r="R5" s="55"/>
      <c r="S5" s="55"/>
      <c r="T5" s="71"/>
      <c r="U5" s="4"/>
      <c r="V5" s="4"/>
      <c r="W5" s="4"/>
      <c r="X5" s="10"/>
    </row>
    <row r="6" spans="1:24" s="5" customFormat="1" ht="16.5" customHeight="1" x14ac:dyDescent="0.25">
      <c r="A6" s="21">
        <v>2002</v>
      </c>
      <c r="B6" s="6">
        <v>1282.8022895688621</v>
      </c>
      <c r="C6" s="6">
        <v>258.29961922852198</v>
      </c>
      <c r="D6" s="15">
        <v>1024.50267034034</v>
      </c>
      <c r="E6" s="6">
        <v>1681.4416080699998</v>
      </c>
      <c r="F6" s="6">
        <v>415.97906315</v>
      </c>
      <c r="G6" s="15">
        <v>1265.4625449199998</v>
      </c>
      <c r="H6" s="6">
        <v>25.772622500000001</v>
      </c>
      <c r="I6" s="6">
        <v>164.89753813471646</v>
      </c>
      <c r="J6" s="6">
        <v>2228.6982240557791</v>
      </c>
      <c r="K6" s="15">
        <v>2419.3683846904955</v>
      </c>
      <c r="L6" s="15">
        <v>3684.8309296104953</v>
      </c>
      <c r="M6" s="6">
        <v>176.60594799</v>
      </c>
      <c r="N6" s="6">
        <v>1336.8546036099999</v>
      </c>
      <c r="O6" s="6">
        <v>42.421132159999999</v>
      </c>
      <c r="P6" s="6">
        <v>0.73087600000000008</v>
      </c>
      <c r="Q6" s="6">
        <v>0</v>
      </c>
      <c r="R6" s="6">
        <v>2226.2692332300003</v>
      </c>
      <c r="S6" s="6">
        <v>1147.2961068199997</v>
      </c>
      <c r="T6" s="22">
        <v>-220.8442988591643</v>
      </c>
      <c r="U6" s="9"/>
      <c r="V6" s="9"/>
      <c r="W6" s="9"/>
    </row>
    <row r="7" spans="1:24" s="5" customFormat="1" ht="16.5" customHeight="1" x14ac:dyDescent="0.25">
      <c r="A7" s="21">
        <v>2003</v>
      </c>
      <c r="B7" s="6">
        <v>1439.5921059206803</v>
      </c>
      <c r="C7" s="6">
        <v>243.71300184965901</v>
      </c>
      <c r="D7" s="15">
        <v>1195.8791040710212</v>
      </c>
      <c r="E7" s="6">
        <v>1899.0331514500001</v>
      </c>
      <c r="F7" s="6">
        <v>297.74925975000002</v>
      </c>
      <c r="G7" s="15">
        <v>1601.2838917000001</v>
      </c>
      <c r="H7" s="6">
        <v>26.052785110000002</v>
      </c>
      <c r="I7" s="6">
        <v>162.30613975847785</v>
      </c>
      <c r="J7" s="6">
        <v>2398.0536941157152</v>
      </c>
      <c r="K7" s="15">
        <v>2586.4126189841932</v>
      </c>
      <c r="L7" s="15">
        <v>4187.6965106841935</v>
      </c>
      <c r="M7" s="6">
        <v>199.69365354000001</v>
      </c>
      <c r="N7" s="6">
        <v>1601.33986486</v>
      </c>
      <c r="O7" s="6">
        <v>41.60852663</v>
      </c>
      <c r="P7" s="6">
        <v>1.7567250000000001</v>
      </c>
      <c r="Q7" s="6">
        <v>0</v>
      </c>
      <c r="R7" s="6">
        <v>2396.2009122435002</v>
      </c>
      <c r="S7" s="6">
        <v>1258.5735679079999</v>
      </c>
      <c r="T7" s="22">
        <v>-115.59763542628539</v>
      </c>
      <c r="U7" s="9"/>
      <c r="V7" s="9"/>
      <c r="W7" s="9"/>
    </row>
    <row r="8" spans="1:24" s="5" customFormat="1" ht="16.5" customHeight="1" x14ac:dyDescent="0.25">
      <c r="A8" s="21">
        <v>2004</v>
      </c>
      <c r="B8" s="6">
        <v>1222.6584305745398</v>
      </c>
      <c r="C8" s="6">
        <v>123.376359219717</v>
      </c>
      <c r="D8" s="15">
        <v>1099.2820713548228</v>
      </c>
      <c r="E8" s="6">
        <v>2023.6659216924331</v>
      </c>
      <c r="F8" s="6">
        <v>275.53629363985999</v>
      </c>
      <c r="G8" s="15">
        <v>1748.129628052573</v>
      </c>
      <c r="H8" s="6">
        <v>25.207974700000001</v>
      </c>
      <c r="I8" s="6">
        <v>173.8122812411454</v>
      </c>
      <c r="J8" s="6">
        <v>2878.8567562009284</v>
      </c>
      <c r="K8" s="15">
        <v>3077.8770121420739</v>
      </c>
      <c r="L8" s="15">
        <v>4826.0066401946469</v>
      </c>
      <c r="M8" s="6">
        <v>228.68985933000005</v>
      </c>
      <c r="N8" s="6">
        <v>1915.0477616499998</v>
      </c>
      <c r="O8" s="6">
        <v>47.391240477814918</v>
      </c>
      <c r="P8" s="6">
        <v>3.9351550000000004</v>
      </c>
      <c r="Q8" s="6">
        <v>0</v>
      </c>
      <c r="R8" s="6">
        <v>2554.2722872099998</v>
      </c>
      <c r="S8" s="6">
        <v>1333.1223271089002</v>
      </c>
      <c r="T8" s="22">
        <v>-157.16991931724436</v>
      </c>
      <c r="U8" s="9"/>
      <c r="V8" s="9"/>
      <c r="W8" s="9"/>
    </row>
    <row r="9" spans="1:24" s="5" customFormat="1" ht="16.5" customHeight="1" x14ac:dyDescent="0.25">
      <c r="A9" s="21">
        <v>2005</v>
      </c>
      <c r="B9" s="6">
        <v>1062.167811340988</v>
      </c>
      <c r="C9" s="6">
        <v>211.426988973113</v>
      </c>
      <c r="D9" s="15">
        <v>850.74082236787501</v>
      </c>
      <c r="E9" s="6">
        <v>2196.0770936199997</v>
      </c>
      <c r="F9" s="6">
        <v>254.867473637009</v>
      </c>
      <c r="G9" s="15">
        <v>1941.2096199829907</v>
      </c>
      <c r="H9" s="6">
        <v>22.81515512</v>
      </c>
      <c r="I9" s="6">
        <v>216.05486985613814</v>
      </c>
      <c r="J9" s="6">
        <v>3493.3111126374679</v>
      </c>
      <c r="K9" s="15">
        <v>3732.1811376136061</v>
      </c>
      <c r="L9" s="15">
        <v>5673.3907575965968</v>
      </c>
      <c r="M9" s="6">
        <v>222.05299247000005</v>
      </c>
      <c r="N9" s="6">
        <v>2244.3478732399999</v>
      </c>
      <c r="O9" s="6">
        <v>45.510727901748957</v>
      </c>
      <c r="P9" s="6">
        <v>0.36812533000000003</v>
      </c>
      <c r="Q9" s="6">
        <v>0</v>
      </c>
      <c r="R9" s="6">
        <v>2748.3970741779999</v>
      </c>
      <c r="S9" s="6">
        <v>1424.7364861246001</v>
      </c>
      <c r="T9" s="22">
        <v>-161.2816994438769</v>
      </c>
      <c r="U9" s="9"/>
      <c r="V9" s="9"/>
      <c r="W9" s="9"/>
    </row>
    <row r="10" spans="1:24" s="5" customFormat="1" ht="16.5" customHeight="1" x14ac:dyDescent="0.25">
      <c r="A10" s="21">
        <v>2006</v>
      </c>
      <c r="B10" s="6">
        <v>766.73359307764031</v>
      </c>
      <c r="C10" s="6">
        <v>143.357843210098</v>
      </c>
      <c r="D10" s="15">
        <v>623.37574986754225</v>
      </c>
      <c r="E10" s="6">
        <v>2326.4345801822765</v>
      </c>
      <c r="F10" s="6">
        <v>240.47197691</v>
      </c>
      <c r="G10" s="15">
        <v>2085.9626032722763</v>
      </c>
      <c r="H10" s="6">
        <v>15.80438521</v>
      </c>
      <c r="I10" s="6">
        <v>221.98539597769573</v>
      </c>
      <c r="J10" s="6">
        <v>4217.1377327856335</v>
      </c>
      <c r="K10" s="15">
        <v>4454.927513973329</v>
      </c>
      <c r="L10" s="15">
        <v>6540.8901172456053</v>
      </c>
      <c r="M10" s="6">
        <v>264.74438349000002</v>
      </c>
      <c r="N10" s="6">
        <v>2628.3906235699997</v>
      </c>
      <c r="O10" s="6">
        <v>72.992673390000007</v>
      </c>
      <c r="P10" s="6">
        <v>2.3011809999999997E-2</v>
      </c>
      <c r="Q10" s="6">
        <v>0</v>
      </c>
      <c r="R10" s="6">
        <v>2923.91768613358</v>
      </c>
      <c r="S10" s="6">
        <v>1550.6278718874073</v>
      </c>
      <c r="T10" s="22">
        <v>-276.43038326765355</v>
      </c>
      <c r="U10" s="9"/>
      <c r="V10" s="9"/>
      <c r="W10" s="9"/>
    </row>
    <row r="11" spans="1:24" s="5" customFormat="1" ht="16.5" customHeight="1" x14ac:dyDescent="0.25">
      <c r="A11" s="21">
        <v>2007</v>
      </c>
      <c r="B11" s="6">
        <v>1078.0822628794463</v>
      </c>
      <c r="C11" s="6">
        <v>155.64367974328999</v>
      </c>
      <c r="D11" s="15">
        <v>922.43858313615624</v>
      </c>
      <c r="E11" s="6">
        <v>2276.5688870899999</v>
      </c>
      <c r="F11" s="6">
        <v>264.62709955999998</v>
      </c>
      <c r="G11" s="15">
        <v>2011.9417875299998</v>
      </c>
      <c r="H11" s="6">
        <v>19.355052430000001</v>
      </c>
      <c r="I11" s="6">
        <v>256.59634726999997</v>
      </c>
      <c r="J11" s="6">
        <v>4290.3596802780003</v>
      </c>
      <c r="K11" s="15">
        <v>4566.3110799780006</v>
      </c>
      <c r="L11" s="15">
        <v>6578.2528675080002</v>
      </c>
      <c r="M11" s="6">
        <v>226.43498710500006</v>
      </c>
      <c r="N11" s="6">
        <v>2653.9242866400009</v>
      </c>
      <c r="O11" s="6">
        <v>68.945116730000009</v>
      </c>
      <c r="P11" s="6">
        <v>0.15485100000000002</v>
      </c>
      <c r="Q11" s="6">
        <v>0</v>
      </c>
      <c r="R11" s="6">
        <v>3083.0880931235261</v>
      </c>
      <c r="S11" s="6">
        <v>1657.1113232385508</v>
      </c>
      <c r="T11" s="22">
        <v>-188.96720688371167</v>
      </c>
      <c r="U11" s="9"/>
      <c r="V11" s="9"/>
      <c r="W11" s="9"/>
    </row>
    <row r="12" spans="1:24" s="5" customFormat="1" ht="16.5" customHeight="1" x14ac:dyDescent="0.25">
      <c r="A12" s="21">
        <v>2008</v>
      </c>
      <c r="B12" s="6">
        <v>891.26717712488266</v>
      </c>
      <c r="C12" s="6">
        <v>241.04763584436799</v>
      </c>
      <c r="D12" s="15">
        <v>650.2195412805147</v>
      </c>
      <c r="E12" s="6">
        <v>2330.1589594182801</v>
      </c>
      <c r="F12" s="6">
        <v>307.41706034049997</v>
      </c>
      <c r="G12" s="15">
        <v>2022.7418990777801</v>
      </c>
      <c r="H12" s="6">
        <v>20.963391720000004</v>
      </c>
      <c r="I12" s="6">
        <v>313.7829366266667</v>
      </c>
      <c r="J12" s="6">
        <v>4827.6898437763393</v>
      </c>
      <c r="K12" s="15">
        <v>5162.4361721230061</v>
      </c>
      <c r="L12" s="15">
        <v>7185.1780712007858</v>
      </c>
      <c r="M12" s="6">
        <v>275.02807585499983</v>
      </c>
      <c r="N12" s="6">
        <v>2600.1195295124585</v>
      </c>
      <c r="O12" s="6">
        <v>46.906041639999998</v>
      </c>
      <c r="P12" s="6">
        <v>9.7597341400000008</v>
      </c>
      <c r="Q12" s="6">
        <v>0</v>
      </c>
      <c r="R12" s="6">
        <v>3238.0070994478247</v>
      </c>
      <c r="S12" s="6">
        <v>1835.788223252513</v>
      </c>
      <c r="T12" s="22">
        <v>-170.21109132649514</v>
      </c>
      <c r="U12" s="9"/>
      <c r="V12" s="9"/>
      <c r="W12" s="9"/>
    </row>
    <row r="13" spans="1:24" s="5" customFormat="1" ht="16.5" customHeight="1" x14ac:dyDescent="0.25">
      <c r="A13" s="21">
        <v>2009</v>
      </c>
      <c r="B13" s="6">
        <v>1428.9718631159831</v>
      </c>
      <c r="C13" s="6">
        <v>513.16232511551596</v>
      </c>
      <c r="D13" s="15">
        <v>915.80953800046711</v>
      </c>
      <c r="E13" s="6">
        <v>2633.4898024999998</v>
      </c>
      <c r="F13" s="6">
        <v>306.55232485829993</v>
      </c>
      <c r="G13" s="15">
        <v>2326.9374776416998</v>
      </c>
      <c r="H13" s="6">
        <v>19.977078480000003</v>
      </c>
      <c r="I13" s="6">
        <v>471.29555947174504</v>
      </c>
      <c r="J13" s="6">
        <v>5031.6148678310583</v>
      </c>
      <c r="K13" s="15">
        <v>5522.8875057828036</v>
      </c>
      <c r="L13" s="15">
        <v>7849.8249834245034</v>
      </c>
      <c r="M13" s="6">
        <v>322.01002844520519</v>
      </c>
      <c r="N13" s="6">
        <v>2862.4386266451238</v>
      </c>
      <c r="O13" s="6">
        <v>48.708615889999997</v>
      </c>
      <c r="P13" s="6">
        <v>9.7627649999999999</v>
      </c>
      <c r="Q13" s="6">
        <v>0</v>
      </c>
      <c r="R13" s="6">
        <v>3403.5332648982449</v>
      </c>
      <c r="S13" s="6">
        <v>2175.1146492184143</v>
      </c>
      <c r="T13" s="22">
        <v>-55.933428962016379</v>
      </c>
      <c r="U13" s="9"/>
      <c r="V13" s="9"/>
      <c r="W13" s="9"/>
    </row>
    <row r="14" spans="1:24" s="5" customFormat="1" ht="16.5" customHeight="1" x14ac:dyDescent="0.25">
      <c r="A14" s="21">
        <v>2010</v>
      </c>
      <c r="B14" s="6">
        <v>1564.0189880058972</v>
      </c>
      <c r="C14" s="6">
        <v>417.78672405425601</v>
      </c>
      <c r="D14" s="15">
        <v>1146.2322639516412</v>
      </c>
      <c r="E14" s="6">
        <v>2828.32790041</v>
      </c>
      <c r="F14" s="6">
        <v>339.4502081756001</v>
      </c>
      <c r="G14" s="15">
        <v>2488.8776922344</v>
      </c>
      <c r="H14" s="6">
        <v>19.854983399999998</v>
      </c>
      <c r="I14" s="6">
        <v>410.77376902021831</v>
      </c>
      <c r="J14" s="6">
        <v>5029.0253919097822</v>
      </c>
      <c r="K14" s="15">
        <v>5459.6541443300002</v>
      </c>
      <c r="L14" s="15">
        <v>7948.5318365643998</v>
      </c>
      <c r="M14" s="6">
        <v>338.40183908</v>
      </c>
      <c r="N14" s="6">
        <v>2943.4739425142625</v>
      </c>
      <c r="O14" s="6">
        <v>32.392709850000003</v>
      </c>
      <c r="P14" s="6">
        <v>9.1999999999999993</v>
      </c>
      <c r="Q14" s="6">
        <v>0</v>
      </c>
      <c r="R14" s="6">
        <v>3563.0836073099995</v>
      </c>
      <c r="S14" s="6">
        <v>1928.0075272860613</v>
      </c>
      <c r="T14" s="22">
        <v>280.19226447571691</v>
      </c>
      <c r="U14" s="9"/>
      <c r="V14" s="9"/>
      <c r="W14" s="9"/>
    </row>
    <row r="15" spans="1:24" s="5" customFormat="1" ht="16.5" customHeight="1" x14ac:dyDescent="0.25">
      <c r="A15" s="21">
        <v>2011</v>
      </c>
      <c r="B15" s="6">
        <v>1965.0743332557126</v>
      </c>
      <c r="C15" s="6">
        <v>396.06324177512113</v>
      </c>
      <c r="D15" s="15">
        <v>1569.0110914805914</v>
      </c>
      <c r="E15" s="6">
        <v>2771.3527277000003</v>
      </c>
      <c r="F15" s="6">
        <v>370.37984105537203</v>
      </c>
      <c r="G15" s="15">
        <v>2400.9728866446285</v>
      </c>
      <c r="H15" s="6">
        <v>22.885489380000003</v>
      </c>
      <c r="I15" s="6">
        <v>294.87943181000003</v>
      </c>
      <c r="J15" s="6">
        <v>5102.6329184300012</v>
      </c>
      <c r="K15" s="15">
        <v>5420.3978396200009</v>
      </c>
      <c r="L15" s="15">
        <v>7821.3707262646294</v>
      </c>
      <c r="M15" s="6">
        <v>340.10722578089997</v>
      </c>
      <c r="N15" s="6">
        <v>3210.0835528173766</v>
      </c>
      <c r="O15" s="6">
        <v>28.216013570000005</v>
      </c>
      <c r="P15" s="6">
        <v>0.53524899999999997</v>
      </c>
      <c r="Q15" s="6">
        <v>0</v>
      </c>
      <c r="R15" s="6">
        <v>3804.1448693100006</v>
      </c>
      <c r="S15" s="6">
        <v>1939.9526205337058</v>
      </c>
      <c r="T15" s="22">
        <v>67.342286733237145</v>
      </c>
      <c r="U15" s="9"/>
      <c r="V15" s="9"/>
      <c r="W15" s="9"/>
    </row>
    <row r="16" spans="1:24" s="5" customFormat="1" ht="16.5" customHeight="1" x14ac:dyDescent="0.25">
      <c r="A16" s="21">
        <v>2012</v>
      </c>
      <c r="B16" s="6">
        <v>2256.7882718546707</v>
      </c>
      <c r="C16" s="6">
        <v>483.17970667740093</v>
      </c>
      <c r="D16" s="15">
        <v>1773.6085651772698</v>
      </c>
      <c r="E16" s="6">
        <v>2815.5585923099998</v>
      </c>
      <c r="F16" s="6">
        <v>429.98234452319991</v>
      </c>
      <c r="G16" s="15">
        <v>2385.5762477867997</v>
      </c>
      <c r="H16" s="6">
        <v>22.441719929999998</v>
      </c>
      <c r="I16" s="6">
        <v>278.58254878999998</v>
      </c>
      <c r="J16" s="6">
        <v>5460.1893369381105</v>
      </c>
      <c r="K16" s="15">
        <v>5761.2136056581103</v>
      </c>
      <c r="L16" s="15">
        <v>8146.7898534449105</v>
      </c>
      <c r="M16" s="6">
        <v>318.07737373000003</v>
      </c>
      <c r="N16" s="6">
        <v>3339.7986356099586</v>
      </c>
      <c r="O16" s="6">
        <v>35.25284709000001</v>
      </c>
      <c r="P16" s="6">
        <v>0.61324900000000004</v>
      </c>
      <c r="Q16" s="6">
        <v>0</v>
      </c>
      <c r="R16" s="6">
        <v>4162.7557860899997</v>
      </c>
      <c r="S16" s="6">
        <v>1899.3429586461893</v>
      </c>
      <c r="T16" s="22">
        <v>164.55776321603042</v>
      </c>
      <c r="U16" s="9"/>
      <c r="V16" s="9"/>
      <c r="W16" s="9"/>
    </row>
    <row r="17" spans="1:190" s="5" customFormat="1" ht="16.5" customHeight="1" x14ac:dyDescent="0.25">
      <c r="A17" s="21">
        <v>2013</v>
      </c>
      <c r="B17" s="6">
        <v>2679.6445096776679</v>
      </c>
      <c r="C17" s="6">
        <v>480.11915973172461</v>
      </c>
      <c r="D17" s="15">
        <v>2199.5253499459432</v>
      </c>
      <c r="E17" s="6">
        <v>2777.5765935398999</v>
      </c>
      <c r="F17" s="6">
        <v>382.03554183419999</v>
      </c>
      <c r="G17" s="15">
        <v>2395.5410517056998</v>
      </c>
      <c r="H17" s="6">
        <v>20.68195141</v>
      </c>
      <c r="I17" s="6">
        <v>448.73318369029994</v>
      </c>
      <c r="J17" s="6">
        <v>5778.2132583667908</v>
      </c>
      <c r="K17" s="15">
        <v>6247.628393467091</v>
      </c>
      <c r="L17" s="15">
        <v>8643.1694451727908</v>
      </c>
      <c r="M17" s="6">
        <v>304.25049941999998</v>
      </c>
      <c r="N17" s="6">
        <v>3829.5369408308775</v>
      </c>
      <c r="O17" s="6">
        <v>22.373885130000001</v>
      </c>
      <c r="P17" s="6">
        <v>0.57934000000000008</v>
      </c>
      <c r="Q17" s="6">
        <v>0</v>
      </c>
      <c r="R17" s="6">
        <v>4478.9149404999998</v>
      </c>
      <c r="S17" s="6">
        <v>1904.0597023214143</v>
      </c>
      <c r="T17" s="22">
        <v>302.97948728341396</v>
      </c>
      <c r="U17" s="9"/>
      <c r="V17" s="9"/>
      <c r="W17" s="9"/>
    </row>
    <row r="18" spans="1:190" s="5" customFormat="1" ht="16.5" customHeight="1" x14ac:dyDescent="0.25">
      <c r="A18" s="21">
        <v>2014</v>
      </c>
      <c r="B18" s="6">
        <v>2496.7562268259553</v>
      </c>
      <c r="C18" s="6">
        <v>537.68572716516985</v>
      </c>
      <c r="D18" s="15">
        <v>1959.0704996607856</v>
      </c>
      <c r="E18" s="6">
        <v>2797.9384860703994</v>
      </c>
      <c r="F18" s="6">
        <v>394.14031395579997</v>
      </c>
      <c r="G18" s="15">
        <v>2403.7981721145993</v>
      </c>
      <c r="H18" s="6">
        <v>19.513196620000002</v>
      </c>
      <c r="I18" s="6">
        <v>592.62365587919999</v>
      </c>
      <c r="J18" s="6">
        <v>6654.988309744791</v>
      </c>
      <c r="K18" s="15">
        <v>7267.1251622439913</v>
      </c>
      <c r="L18" s="15">
        <v>9670.9233343585911</v>
      </c>
      <c r="M18" s="6">
        <v>424.0531154235</v>
      </c>
      <c r="N18" s="6">
        <v>4252.93421717198</v>
      </c>
      <c r="O18" s="6">
        <v>25.514060470000004</v>
      </c>
      <c r="P18" s="6">
        <v>0.57934000000000008</v>
      </c>
      <c r="Q18" s="6">
        <v>0</v>
      </c>
      <c r="R18" s="6">
        <v>4777.5392449700003</v>
      </c>
      <c r="S18" s="6">
        <v>2147.6029278373717</v>
      </c>
      <c r="T18" s="22">
        <v>1.7709282946566955</v>
      </c>
      <c r="U18" s="9"/>
      <c r="V18" s="9"/>
      <c r="W18" s="9"/>
    </row>
    <row r="19" spans="1:190" s="5" customFormat="1" ht="16.5" customHeight="1" x14ac:dyDescent="0.25">
      <c r="A19" s="21">
        <v>2015</v>
      </c>
      <c r="B19" s="6">
        <v>3211.5587759895243</v>
      </c>
      <c r="C19" s="6">
        <v>946.94983079301494</v>
      </c>
      <c r="D19" s="15">
        <v>2264.6089451965095</v>
      </c>
      <c r="E19" s="6">
        <v>2980.3063970992998</v>
      </c>
      <c r="F19" s="6">
        <v>472.02369019829996</v>
      </c>
      <c r="G19" s="15">
        <v>2508.282706901</v>
      </c>
      <c r="H19" s="6">
        <v>17.692821490000004</v>
      </c>
      <c r="I19" s="6">
        <v>677.48869201476782</v>
      </c>
      <c r="J19" s="6">
        <v>7751.3371389506146</v>
      </c>
      <c r="K19" s="15">
        <v>8446.5186524553828</v>
      </c>
      <c r="L19" s="15">
        <v>10954.801359356383</v>
      </c>
      <c r="M19" s="6">
        <v>473.17762349847328</v>
      </c>
      <c r="N19" s="6">
        <v>4973.9805133860882</v>
      </c>
      <c r="O19" s="6">
        <v>20.378732560000003</v>
      </c>
      <c r="P19" s="6">
        <v>0.62929100000000004</v>
      </c>
      <c r="Q19" s="6">
        <v>0</v>
      </c>
      <c r="R19" s="6">
        <v>5196.1559949000002</v>
      </c>
      <c r="S19" s="6">
        <v>2572.1243642871223</v>
      </c>
      <c r="T19" s="22">
        <v>-17.036730208790431</v>
      </c>
      <c r="U19" s="9"/>
      <c r="V19" s="9"/>
      <c r="W19" s="9"/>
    </row>
    <row r="20" spans="1:190" s="5" customFormat="1" ht="16.5" customHeight="1" x14ac:dyDescent="0.25">
      <c r="A20" s="21">
        <v>2016</v>
      </c>
      <c r="B20" s="6">
        <v>3198.6149351243344</v>
      </c>
      <c r="C20" s="6">
        <v>730.99681106781111</v>
      </c>
      <c r="D20" s="15">
        <v>2467.6181240565234</v>
      </c>
      <c r="E20" s="6">
        <v>3120.7718944505464</v>
      </c>
      <c r="F20" s="6">
        <v>598.84397539009933</v>
      </c>
      <c r="G20" s="15">
        <v>2521.927919060447</v>
      </c>
      <c r="H20" s="6">
        <v>15.716073720000001</v>
      </c>
      <c r="I20" s="6">
        <v>587.95643239107858</v>
      </c>
      <c r="J20" s="6">
        <v>8718.8369800512392</v>
      </c>
      <c r="K20" s="15">
        <v>9322.5094861623184</v>
      </c>
      <c r="L20" s="15">
        <v>11844.437405222765</v>
      </c>
      <c r="M20" s="6">
        <v>515.35385505935426</v>
      </c>
      <c r="N20" s="6">
        <v>5410.1899828512678</v>
      </c>
      <c r="O20" s="6">
        <v>23.014809249999892</v>
      </c>
      <c r="P20" s="6">
        <v>0.61925600000000003</v>
      </c>
      <c r="Q20" s="6">
        <v>0</v>
      </c>
      <c r="R20" s="6">
        <v>5500.2446634379912</v>
      </c>
      <c r="S20" s="6">
        <v>2743.4545288767617</v>
      </c>
      <c r="T20" s="22">
        <v>119.17585660658904</v>
      </c>
      <c r="U20" s="9"/>
      <c r="V20" s="9"/>
      <c r="W20" s="9"/>
    </row>
    <row r="21" spans="1:190" s="5" customFormat="1" ht="16.5" customHeight="1" x14ac:dyDescent="0.25">
      <c r="A21" s="21">
        <v>2017</v>
      </c>
      <c r="B21" s="6">
        <v>3781.5578005354541</v>
      </c>
      <c r="C21" s="6">
        <v>892.43091448431767</v>
      </c>
      <c r="D21" s="15">
        <v>2889.1268860511364</v>
      </c>
      <c r="E21" s="6">
        <v>3374.4484147317999</v>
      </c>
      <c r="F21" s="6">
        <v>790.09476409652075</v>
      </c>
      <c r="G21" s="15">
        <v>2584.3536506352793</v>
      </c>
      <c r="H21" s="6">
        <v>13.888656070000003</v>
      </c>
      <c r="I21" s="6">
        <v>570.39297054326585</v>
      </c>
      <c r="J21" s="6">
        <v>9538.72755261772</v>
      </c>
      <c r="K21" s="15">
        <v>10123.009179230987</v>
      </c>
      <c r="L21" s="15">
        <v>12707.362829866266</v>
      </c>
      <c r="M21" s="6">
        <v>545.64251199102443</v>
      </c>
      <c r="N21" s="6">
        <v>5848.9180009576776</v>
      </c>
      <c r="O21" s="6">
        <v>25.386965970000002</v>
      </c>
      <c r="P21" s="6">
        <v>1.1811590000000001</v>
      </c>
      <c r="Q21" s="6">
        <v>0</v>
      </c>
      <c r="R21" s="6">
        <v>6119.2056270512703</v>
      </c>
      <c r="S21" s="6">
        <v>3016.6689278828289</v>
      </c>
      <c r="T21" s="22">
        <v>39.486523076601181</v>
      </c>
      <c r="U21" s="9"/>
      <c r="V21" s="9"/>
      <c r="W21" s="9"/>
    </row>
    <row r="22" spans="1:190" s="5" customFormat="1" ht="16.5" customHeight="1" x14ac:dyDescent="0.25">
      <c r="A22" s="21">
        <v>2018</v>
      </c>
      <c r="B22" s="6">
        <v>3079.9975693162737</v>
      </c>
      <c r="C22" s="6">
        <v>727.97986945212472</v>
      </c>
      <c r="D22" s="15">
        <v>2352.0176998641491</v>
      </c>
      <c r="E22" s="6">
        <v>3812.3798456550003</v>
      </c>
      <c r="F22" s="6">
        <v>672.26832117999982</v>
      </c>
      <c r="G22" s="15">
        <v>3140.1115244750004</v>
      </c>
      <c r="H22" s="6">
        <v>12.023256780000001</v>
      </c>
      <c r="I22" s="6">
        <v>561.10572304999994</v>
      </c>
      <c r="J22" s="6">
        <v>10811.346198267407</v>
      </c>
      <c r="K22" s="15">
        <v>11384.475178097406</v>
      </c>
      <c r="L22" s="15">
        <v>14524.586702572406</v>
      </c>
      <c r="M22" s="6">
        <v>555.76986422438461</v>
      </c>
      <c r="N22" s="6">
        <v>6156.0142496357839</v>
      </c>
      <c r="O22" s="6">
        <v>15.761373089999999</v>
      </c>
      <c r="P22" s="6">
        <v>1.4129959999999999</v>
      </c>
      <c r="Q22" s="6">
        <v>0</v>
      </c>
      <c r="R22" s="6">
        <v>6794.4820498774543</v>
      </c>
      <c r="S22" s="6">
        <v>3700.3920694594931</v>
      </c>
      <c r="T22" s="22">
        <v>-348.81258939071051</v>
      </c>
      <c r="U22" s="9"/>
      <c r="V22" s="9"/>
      <c r="W22" s="9"/>
    </row>
    <row r="23" spans="1:190" s="5" customFormat="1" ht="16.5" customHeight="1" x14ac:dyDescent="0.25">
      <c r="A23" s="21">
        <v>2019</v>
      </c>
      <c r="B23" s="6">
        <v>3337.0682614538327</v>
      </c>
      <c r="C23" s="6">
        <v>811.97945698401418</v>
      </c>
      <c r="D23" s="15">
        <v>2525.0888044698186</v>
      </c>
      <c r="E23" s="6">
        <v>4231.8917771533152</v>
      </c>
      <c r="F23" s="6">
        <v>741.57489893030015</v>
      </c>
      <c r="G23" s="15">
        <v>3490.316878223015</v>
      </c>
      <c r="H23" s="6">
        <v>9.4858259599999997</v>
      </c>
      <c r="I23" s="6">
        <v>542.12865539890004</v>
      </c>
      <c r="J23" s="6">
        <v>12022.13397219871</v>
      </c>
      <c r="K23" s="15">
        <v>12573.74845355761</v>
      </c>
      <c r="L23" s="15">
        <v>16064.065331780625</v>
      </c>
      <c r="M23" s="6">
        <v>571.52078472414496</v>
      </c>
      <c r="N23" s="6">
        <v>6638.8787989548027</v>
      </c>
      <c r="O23" s="6">
        <v>10.72741534</v>
      </c>
      <c r="P23" s="6">
        <v>1.55728106</v>
      </c>
      <c r="Q23" s="6">
        <v>0</v>
      </c>
      <c r="R23" s="6">
        <v>7511.7390010924009</v>
      </c>
      <c r="S23" s="6">
        <v>4248.556123579142</v>
      </c>
      <c r="T23" s="22">
        <v>-393.8250987393024</v>
      </c>
      <c r="U23" s="9"/>
      <c r="V23" s="9"/>
      <c r="W23" s="9"/>
    </row>
    <row r="24" spans="1:190" s="5" customFormat="1" ht="16.5" customHeight="1" x14ac:dyDescent="0.25">
      <c r="A24" s="21">
        <v>2020</v>
      </c>
      <c r="B24" s="6">
        <v>3248.3955148615332</v>
      </c>
      <c r="C24" s="6">
        <v>659.64628336631938</v>
      </c>
      <c r="D24" s="15">
        <v>2588.7492314952137</v>
      </c>
      <c r="E24" s="6">
        <v>5056.5472382187354</v>
      </c>
      <c r="F24" s="6">
        <v>748.19879694020017</v>
      </c>
      <c r="G24" s="15">
        <v>4308.3484412785356</v>
      </c>
      <c r="H24" s="6">
        <v>8.8433904500000011</v>
      </c>
      <c r="I24" s="6">
        <v>582.09317095979986</v>
      </c>
      <c r="J24" s="6">
        <v>11924.490127197792</v>
      </c>
      <c r="K24" s="15">
        <v>12515.426688607593</v>
      </c>
      <c r="L24" s="15">
        <v>16823.775129886129</v>
      </c>
      <c r="M24" s="6">
        <v>565.09230095297175</v>
      </c>
      <c r="N24" s="6">
        <v>7016.7838580064144</v>
      </c>
      <c r="O24" s="6">
        <v>26.542067409999998</v>
      </c>
      <c r="P24" s="6">
        <v>1.6430449999999999</v>
      </c>
      <c r="Q24" s="6">
        <v>0</v>
      </c>
      <c r="R24" s="6">
        <v>7853.898715439791</v>
      </c>
      <c r="S24" s="6">
        <v>4315.541981264324</v>
      </c>
      <c r="T24" s="22">
        <v>-367.61123239255346</v>
      </c>
      <c r="U24" s="9"/>
      <c r="V24" s="9"/>
      <c r="W24" s="9"/>
    </row>
    <row r="25" spans="1:190" s="5" customFormat="1" ht="16.5" customHeight="1" x14ac:dyDescent="0.25">
      <c r="A25" s="21">
        <v>2021</v>
      </c>
      <c r="B25" s="6">
        <v>4532.4914043867384</v>
      </c>
      <c r="C25" s="6">
        <v>1052.723531031457</v>
      </c>
      <c r="D25" s="15">
        <v>3479.7678733552812</v>
      </c>
      <c r="E25" s="6">
        <v>5671.5075616357899</v>
      </c>
      <c r="F25" s="6">
        <v>904.28598520050002</v>
      </c>
      <c r="G25" s="15">
        <v>4767.2215764352895</v>
      </c>
      <c r="H25" s="6">
        <v>7.3455105399999994</v>
      </c>
      <c r="I25" s="6">
        <v>671.58342476560006</v>
      </c>
      <c r="J25" s="6">
        <v>11984.10421707673</v>
      </c>
      <c r="K25" s="15">
        <v>12663.03315238233</v>
      </c>
      <c r="L25" s="15">
        <v>17430.254728817621</v>
      </c>
      <c r="M25" s="6">
        <v>545.82110577174933</v>
      </c>
      <c r="N25" s="6">
        <v>7690.0789149590128</v>
      </c>
      <c r="O25" s="6">
        <v>44.870857599999987</v>
      </c>
      <c r="P25" s="6">
        <v>1.6139609999999998</v>
      </c>
      <c r="Q25" s="6">
        <v>0</v>
      </c>
      <c r="R25" s="6">
        <v>8140.7132884756556</v>
      </c>
      <c r="S25" s="6">
        <v>4769.9462160481835</v>
      </c>
      <c r="T25" s="22">
        <v>-283.00894869216506</v>
      </c>
      <c r="U25" s="9"/>
      <c r="V25" s="9"/>
      <c r="W25" s="9"/>
    </row>
    <row r="26" spans="1:190" s="5" customFormat="1" ht="16.5" customHeight="1" x14ac:dyDescent="0.25">
      <c r="A26" s="21">
        <v>2022</v>
      </c>
      <c r="B26" s="6">
        <v>4749.7782372247275</v>
      </c>
      <c r="C26" s="6">
        <v>1084.6406225896155</v>
      </c>
      <c r="D26" s="15">
        <v>3665.1376146351122</v>
      </c>
      <c r="E26" s="6">
        <v>6000.9906568707529</v>
      </c>
      <c r="F26" s="6">
        <v>1073.5732985898003</v>
      </c>
      <c r="G26" s="15">
        <v>4927.4173582809526</v>
      </c>
      <c r="H26" s="6">
        <v>5.6080822899999996</v>
      </c>
      <c r="I26" s="6">
        <v>736.09315510030001</v>
      </c>
      <c r="J26" s="6">
        <v>12972.638451922885</v>
      </c>
      <c r="K26" s="15">
        <v>13714.339689313185</v>
      </c>
      <c r="L26" s="15">
        <v>18641.757047594139</v>
      </c>
      <c r="M26" s="6">
        <v>502.80657260826882</v>
      </c>
      <c r="N26" s="6">
        <v>8111.6466122689371</v>
      </c>
      <c r="O26" s="6">
        <v>37.755522789999993</v>
      </c>
      <c r="P26" s="6">
        <v>1.8122639999999999</v>
      </c>
      <c r="Q26" s="6">
        <v>0</v>
      </c>
      <c r="R26" s="6">
        <v>8706.4032369036086</v>
      </c>
      <c r="S26" s="6">
        <v>5176.9309366082998</v>
      </c>
      <c r="T26" s="22">
        <v>-230.43706983864732</v>
      </c>
      <c r="U26" s="9"/>
      <c r="V26" s="9"/>
      <c r="W26" s="9"/>
    </row>
    <row r="27" spans="1:190" s="5" customFormat="1" ht="16.5" customHeight="1" x14ac:dyDescent="0.25">
      <c r="A27" s="21">
        <v>2023</v>
      </c>
      <c r="B27" s="6">
        <v>5024.9551789673696</v>
      </c>
      <c r="C27" s="6">
        <v>1172.716519623774</v>
      </c>
      <c r="D27" s="15">
        <v>3852.2386593435958</v>
      </c>
      <c r="E27" s="6">
        <v>6505.9137859316324</v>
      </c>
      <c r="F27" s="6">
        <v>1053.4702985099</v>
      </c>
      <c r="G27" s="15">
        <v>5452.4434874217322</v>
      </c>
      <c r="H27" s="6">
        <v>4.8221728199999987</v>
      </c>
      <c r="I27" s="6">
        <v>857.23816203019987</v>
      </c>
      <c r="J27" s="6">
        <v>13999.22338203548</v>
      </c>
      <c r="K27" s="15">
        <v>14861.283716885679</v>
      </c>
      <c r="L27" s="15">
        <v>20313.727204307412</v>
      </c>
      <c r="M27" s="6">
        <v>541.54147331958131</v>
      </c>
      <c r="N27" s="6">
        <v>8939.1964229771856</v>
      </c>
      <c r="O27" s="6">
        <v>29.962769649999998</v>
      </c>
      <c r="P27" s="6">
        <v>2.5995942604365618</v>
      </c>
      <c r="Q27" s="6">
        <v>0</v>
      </c>
      <c r="R27" s="6">
        <v>9472.8711084009992</v>
      </c>
      <c r="S27" s="6">
        <v>5544.4496125370079</v>
      </c>
      <c r="T27" s="22">
        <v>-289.4778385826159</v>
      </c>
      <c r="U27" s="9"/>
      <c r="V27" s="9"/>
      <c r="W27" s="9"/>
    </row>
    <row r="28" spans="1:190" s="5" customFormat="1" ht="16.5" customHeight="1" x14ac:dyDescent="0.25">
      <c r="A28" s="21">
        <v>2024</v>
      </c>
      <c r="B28" s="6">
        <v>5638.043872139584</v>
      </c>
      <c r="C28" s="6">
        <v>1355.7488851580874</v>
      </c>
      <c r="D28" s="15">
        <v>4282.2949869814965</v>
      </c>
      <c r="E28" s="6">
        <v>6849.1506870127514</v>
      </c>
      <c r="F28" s="6">
        <v>1382.4006135298002</v>
      </c>
      <c r="G28" s="15">
        <v>5466.7500734829509</v>
      </c>
      <c r="H28" s="6">
        <v>3.7113344000000006</v>
      </c>
      <c r="I28" s="6">
        <v>955.90681726010007</v>
      </c>
      <c r="J28" s="6">
        <v>15615.009262490839</v>
      </c>
      <c r="K28" s="15">
        <v>16574.627414150938</v>
      </c>
      <c r="L28" s="15">
        <v>22041.37748763389</v>
      </c>
      <c r="M28" s="6">
        <v>528.10470947118392</v>
      </c>
      <c r="N28" s="6">
        <v>9480.8276579917201</v>
      </c>
      <c r="O28" s="6">
        <v>30.017943519999999</v>
      </c>
      <c r="P28" s="6">
        <v>2.5995942604365618</v>
      </c>
      <c r="Q28" s="6">
        <v>0</v>
      </c>
      <c r="R28" s="6">
        <v>10607.089077650551</v>
      </c>
      <c r="S28" s="6">
        <v>6226.8103101896868</v>
      </c>
      <c r="T28" s="22">
        <v>-551.76562659850845</v>
      </c>
      <c r="U28" s="9"/>
      <c r="V28" s="9"/>
      <c r="W28" s="9"/>
    </row>
    <row r="29" spans="1:190" s="8" customFormat="1" ht="13.5" customHeight="1" x14ac:dyDescent="0.25">
      <c r="A29" s="20"/>
      <c r="B29" s="7"/>
      <c r="C29" s="7"/>
      <c r="D29" s="18"/>
      <c r="E29" s="7"/>
      <c r="F29" s="7"/>
      <c r="G29" s="18"/>
      <c r="H29" s="7"/>
      <c r="I29" s="7"/>
      <c r="J29" s="7"/>
      <c r="K29" s="18"/>
      <c r="L29" s="16"/>
      <c r="M29" s="7"/>
      <c r="N29" s="7"/>
      <c r="O29" s="7"/>
      <c r="P29" s="7"/>
      <c r="Q29" s="7"/>
      <c r="R29" s="7"/>
      <c r="S29" s="7"/>
      <c r="T29" s="23"/>
      <c r="U29" s="9"/>
      <c r="V29" s="9"/>
      <c r="W29" s="9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</row>
    <row r="30" spans="1:190" s="5" customFormat="1" ht="18" customHeight="1" x14ac:dyDescent="0.25">
      <c r="A30" s="52">
        <v>37316</v>
      </c>
      <c r="B30" s="6">
        <v>1413.2537935862617</v>
      </c>
      <c r="C30" s="6">
        <v>178.55848219910067</v>
      </c>
      <c r="D30" s="15">
        <f>B30-C30</f>
        <v>1234.6953113871612</v>
      </c>
      <c r="E30" s="6">
        <v>1513.82103517</v>
      </c>
      <c r="F30" s="6">
        <v>517.51660788999993</v>
      </c>
      <c r="G30" s="15">
        <v>996.30442728000003</v>
      </c>
      <c r="H30" s="6">
        <v>8.0844595599999991</v>
      </c>
      <c r="I30" s="6">
        <v>470.31005177000003</v>
      </c>
      <c r="J30" s="6">
        <v>1349.7645277700003</v>
      </c>
      <c r="K30" s="15">
        <f>+J30+I30+H30</f>
        <v>1828.1590391000002</v>
      </c>
      <c r="L30" s="15">
        <f>+K30+G30</f>
        <v>2824.4634663800002</v>
      </c>
      <c r="M30" s="6">
        <v>157.97063333</v>
      </c>
      <c r="N30" s="6">
        <v>1334.59101485</v>
      </c>
      <c r="O30" s="6">
        <v>32.618281230000008</v>
      </c>
      <c r="P30" s="6">
        <v>0.42898399999999998</v>
      </c>
      <c r="Q30" s="6">
        <v>0</v>
      </c>
      <c r="R30" s="6">
        <v>2087.1962343099999</v>
      </c>
      <c r="S30" s="6">
        <v>1094.4993439699997</v>
      </c>
      <c r="T30" s="22">
        <v>-648.14571356283864</v>
      </c>
      <c r="U30" s="9"/>
      <c r="V30" s="9"/>
      <c r="W30" s="9"/>
    </row>
    <row r="31" spans="1:190" s="5" customFormat="1" ht="18" customHeight="1" x14ac:dyDescent="0.25">
      <c r="A31" s="26">
        <v>37408</v>
      </c>
      <c r="B31" s="6">
        <v>1308.8569185763363</v>
      </c>
      <c r="C31" s="6">
        <v>223.99816490127225</v>
      </c>
      <c r="D31" s="15">
        <f t="shared" ref="D31:D57" si="0">B31-C31</f>
        <v>1084.858753675064</v>
      </c>
      <c r="E31" s="6">
        <v>1534.1455190599997</v>
      </c>
      <c r="F31" s="6">
        <v>501.08524005999999</v>
      </c>
      <c r="G31" s="15">
        <v>1033.0602789999998</v>
      </c>
      <c r="H31" s="6">
        <v>26.316817889999999</v>
      </c>
      <c r="I31" s="6">
        <v>369.22370760000001</v>
      </c>
      <c r="J31" s="6">
        <v>1898.6398706200002</v>
      </c>
      <c r="K31" s="15">
        <v>2294.1803961100004</v>
      </c>
      <c r="L31" s="15">
        <f t="shared" ref="L31:L57" si="1">+K31+G31</f>
        <v>3327.2406751100002</v>
      </c>
      <c r="M31" s="6">
        <v>157.16565863</v>
      </c>
      <c r="N31" s="6">
        <v>1315.2542523299999</v>
      </c>
      <c r="O31" s="6">
        <v>43.215036670000003</v>
      </c>
      <c r="P31" s="6">
        <v>0.67898399999999981</v>
      </c>
      <c r="Q31" s="6">
        <v>0</v>
      </c>
      <c r="R31" s="6">
        <v>2201.5247687800002</v>
      </c>
      <c r="S31" s="6">
        <v>1102.2239890199999</v>
      </c>
      <c r="T31" s="22">
        <v>-407.96326064493672</v>
      </c>
      <c r="U31" s="9"/>
      <c r="V31" s="9"/>
      <c r="W31" s="9"/>
    </row>
    <row r="32" spans="1:190" s="5" customFormat="1" ht="18" customHeight="1" x14ac:dyDescent="0.25">
      <c r="A32" s="26">
        <v>37500</v>
      </c>
      <c r="B32" s="6">
        <v>1278.2074930600111</v>
      </c>
      <c r="C32" s="6">
        <v>232.41658241147127</v>
      </c>
      <c r="D32" s="15">
        <f t="shared" si="0"/>
        <v>1045.7909106485399</v>
      </c>
      <c r="E32" s="6">
        <v>1554.95428352</v>
      </c>
      <c r="F32" s="6">
        <v>460.05564879000002</v>
      </c>
      <c r="G32" s="15">
        <v>1094.8986347299999</v>
      </c>
      <c r="H32" s="6">
        <v>25.560243839999998</v>
      </c>
      <c r="I32" s="6">
        <v>181.34227191059716</v>
      </c>
      <c r="J32" s="6">
        <v>2196.5152326379566</v>
      </c>
      <c r="K32" s="15">
        <v>2403.4177483885537</v>
      </c>
      <c r="L32" s="15">
        <f t="shared" si="1"/>
        <v>3498.3163831185539</v>
      </c>
      <c r="M32" s="6">
        <v>155.99644711000002</v>
      </c>
      <c r="N32" s="6">
        <v>1318.7784996899998</v>
      </c>
      <c r="O32" s="6">
        <v>36.961294260000003</v>
      </c>
      <c r="P32" s="6">
        <v>0.92898399999999981</v>
      </c>
      <c r="Q32" s="6">
        <v>0</v>
      </c>
      <c r="R32" s="6">
        <v>2209.9263723200002</v>
      </c>
      <c r="S32" s="6">
        <v>1133.92927921</v>
      </c>
      <c r="T32" s="22">
        <v>-312.41358242290647</v>
      </c>
      <c r="U32" s="9"/>
      <c r="V32" s="9"/>
      <c r="W32" s="9"/>
    </row>
    <row r="33" spans="1:23" s="5" customFormat="1" ht="18" customHeight="1" x14ac:dyDescent="0.25">
      <c r="A33" s="26">
        <v>37591</v>
      </c>
      <c r="B33" s="6">
        <v>1282.8022895688621</v>
      </c>
      <c r="C33" s="6">
        <v>258.29961922852237</v>
      </c>
      <c r="D33" s="15">
        <f t="shared" si="0"/>
        <v>1024.5026703403396</v>
      </c>
      <c r="E33" s="6">
        <v>1681.4416080699998</v>
      </c>
      <c r="F33" s="6">
        <v>415.97906315</v>
      </c>
      <c r="G33" s="15">
        <v>1265.4625449199998</v>
      </c>
      <c r="H33" s="6">
        <v>25.772622500000001</v>
      </c>
      <c r="I33" s="6">
        <v>164.89753813471646</v>
      </c>
      <c r="J33" s="6">
        <v>2228.6982240557791</v>
      </c>
      <c r="K33" s="15">
        <v>2419.3683846904955</v>
      </c>
      <c r="L33" s="15">
        <f t="shared" si="1"/>
        <v>3684.8309296104953</v>
      </c>
      <c r="M33" s="6">
        <v>176.60594799</v>
      </c>
      <c r="N33" s="6">
        <v>1336.8546036099999</v>
      </c>
      <c r="O33" s="6">
        <v>42.421132159999999</v>
      </c>
      <c r="P33" s="6">
        <v>0.73087600000000008</v>
      </c>
      <c r="Q33" s="6">
        <v>0</v>
      </c>
      <c r="R33" s="6">
        <v>2226.2692332300003</v>
      </c>
      <c r="S33" s="6">
        <v>1147.2961068199997</v>
      </c>
      <c r="T33" s="22">
        <v>-220.8442988591643</v>
      </c>
      <c r="U33" s="9"/>
      <c r="V33" s="9"/>
      <c r="W33" s="9"/>
    </row>
    <row r="34" spans="1:23" s="5" customFormat="1" ht="18" customHeight="1" x14ac:dyDescent="0.25">
      <c r="A34" s="52">
        <v>37681</v>
      </c>
      <c r="B34" s="6">
        <v>1214.2446903235516</v>
      </c>
      <c r="C34" s="6">
        <v>209.86445821746111</v>
      </c>
      <c r="D34" s="15">
        <f t="shared" si="0"/>
        <v>1004.3802321060905</v>
      </c>
      <c r="E34" s="6">
        <v>1693.7412186299998</v>
      </c>
      <c r="F34" s="6">
        <v>307.44387402999996</v>
      </c>
      <c r="G34" s="15">
        <v>1386.2973445999999</v>
      </c>
      <c r="H34" s="6">
        <v>25.628503000000002</v>
      </c>
      <c r="I34" s="6">
        <v>156.85251216711876</v>
      </c>
      <c r="J34" s="6">
        <v>2321.6147634411914</v>
      </c>
      <c r="K34" s="15">
        <v>2504.09577860831</v>
      </c>
      <c r="L34" s="15">
        <f t="shared" si="1"/>
        <v>3890.3931232083096</v>
      </c>
      <c r="M34" s="6">
        <v>168.35306746000001</v>
      </c>
      <c r="N34" s="6">
        <v>1383.3441970199999</v>
      </c>
      <c r="O34" s="6">
        <v>41.037776999999998</v>
      </c>
      <c r="P34" s="6">
        <v>0.93087600000000004</v>
      </c>
      <c r="Q34" s="6">
        <v>0</v>
      </c>
      <c r="R34" s="6">
        <v>2250.3151828999999</v>
      </c>
      <c r="S34" s="6">
        <v>1209.8184736572002</v>
      </c>
      <c r="T34" s="22">
        <v>-159.02621972279996</v>
      </c>
      <c r="V34" s="9"/>
      <c r="W34" s="9"/>
    </row>
    <row r="35" spans="1:23" s="5" customFormat="1" ht="18" customHeight="1" x14ac:dyDescent="0.25">
      <c r="A35" s="26">
        <v>37773</v>
      </c>
      <c r="B35" s="6">
        <v>1288.7652776466666</v>
      </c>
      <c r="C35" s="6">
        <v>242.32831330333335</v>
      </c>
      <c r="D35" s="15">
        <f t="shared" si="0"/>
        <v>1046.4369643433333</v>
      </c>
      <c r="E35" s="6">
        <v>1749.9491502399999</v>
      </c>
      <c r="F35" s="6">
        <v>434.36044725319999</v>
      </c>
      <c r="G35" s="15">
        <v>1315.5887029867999</v>
      </c>
      <c r="H35" s="6">
        <v>26.031945409999999</v>
      </c>
      <c r="I35" s="6">
        <v>141.06189914198126</v>
      </c>
      <c r="J35" s="6">
        <v>2359.118400607309</v>
      </c>
      <c r="K35" s="15">
        <v>2526.2122451592904</v>
      </c>
      <c r="L35" s="15">
        <f t="shared" si="1"/>
        <v>3841.8009481460904</v>
      </c>
      <c r="M35" s="6">
        <v>168.24711984000001</v>
      </c>
      <c r="N35" s="6">
        <v>1455.88424691</v>
      </c>
      <c r="O35" s="11">
        <v>39.586888869999996</v>
      </c>
      <c r="P35" s="6">
        <v>0.93087600000000004</v>
      </c>
      <c r="Q35" s="6">
        <v>0</v>
      </c>
      <c r="R35" s="6">
        <v>2361.6860331319999</v>
      </c>
      <c r="S35" s="6">
        <v>1159.1159071128002</v>
      </c>
      <c r="T35" s="22">
        <v>-297.21315922537582</v>
      </c>
      <c r="V35" s="9"/>
      <c r="W35" s="9"/>
    </row>
    <row r="36" spans="1:23" s="5" customFormat="1" ht="18" customHeight="1" x14ac:dyDescent="0.25">
      <c r="A36" s="26">
        <v>37865</v>
      </c>
      <c r="B36" s="6">
        <v>1321.9485963349337</v>
      </c>
      <c r="C36" s="6">
        <v>264.57494758573324</v>
      </c>
      <c r="D36" s="15">
        <f t="shared" si="0"/>
        <v>1057.3736487492004</v>
      </c>
      <c r="E36" s="6">
        <v>1778.0878662600003</v>
      </c>
      <c r="F36" s="6">
        <v>351.55648721</v>
      </c>
      <c r="G36" s="15">
        <v>1426.5313790500004</v>
      </c>
      <c r="H36" s="6">
        <v>25.537961490000001</v>
      </c>
      <c r="I36" s="9">
        <v>166.11950147198127</v>
      </c>
      <c r="J36" s="9">
        <v>2398.7264139373092</v>
      </c>
      <c r="K36" s="15">
        <v>2590.3838768992905</v>
      </c>
      <c r="L36" s="15">
        <f t="shared" si="1"/>
        <v>4016.9152559492909</v>
      </c>
      <c r="M36" s="6">
        <v>161.38601573</v>
      </c>
      <c r="N36" s="9">
        <v>1562.30943271</v>
      </c>
      <c r="O36" s="11">
        <v>35.349214109999998</v>
      </c>
      <c r="P36" s="6">
        <v>0.93087600000000004</v>
      </c>
      <c r="Q36" s="6">
        <v>0</v>
      </c>
      <c r="R36" s="6">
        <v>2374.094933636</v>
      </c>
      <c r="S36" s="6">
        <v>1210.1051962075999</v>
      </c>
      <c r="T36" s="22">
        <v>-269.88676395510936</v>
      </c>
      <c r="V36" s="9"/>
      <c r="W36" s="9"/>
    </row>
    <row r="37" spans="1:23" s="5" customFormat="1" ht="18" customHeight="1" x14ac:dyDescent="0.25">
      <c r="A37" s="26">
        <v>37956</v>
      </c>
      <c r="B37" s="6">
        <v>1439.5921059206803</v>
      </c>
      <c r="C37" s="6">
        <v>243.71300184965901</v>
      </c>
      <c r="D37" s="15">
        <f t="shared" si="0"/>
        <v>1195.8791040710212</v>
      </c>
      <c r="E37" s="6">
        <v>1899.0331514500001</v>
      </c>
      <c r="F37" s="6">
        <v>297.74925974999996</v>
      </c>
      <c r="G37" s="15">
        <v>1601.2838917000001</v>
      </c>
      <c r="H37" s="6">
        <v>26.052785110000002</v>
      </c>
      <c r="I37" s="9">
        <v>162.30613975847785</v>
      </c>
      <c r="J37" s="9">
        <v>2398.0536941157152</v>
      </c>
      <c r="K37" s="15">
        <v>2586.4126189841932</v>
      </c>
      <c r="L37" s="15">
        <f t="shared" si="1"/>
        <v>4187.6965106841935</v>
      </c>
      <c r="M37" s="6">
        <v>199.69365354000001</v>
      </c>
      <c r="N37" s="9">
        <v>1601.33986486</v>
      </c>
      <c r="O37" s="11">
        <v>41.60852663</v>
      </c>
      <c r="P37" s="6">
        <v>1.7567250000000001</v>
      </c>
      <c r="Q37" s="6">
        <v>0</v>
      </c>
      <c r="R37" s="6">
        <v>2396.2009122435002</v>
      </c>
      <c r="S37" s="6">
        <v>1258.5735679079999</v>
      </c>
      <c r="T37" s="22">
        <v>-115.59763542628539</v>
      </c>
      <c r="V37" s="9"/>
      <c r="W37" s="9"/>
    </row>
    <row r="38" spans="1:23" s="5" customFormat="1" ht="18" customHeight="1" x14ac:dyDescent="0.25">
      <c r="A38" s="52">
        <v>38047</v>
      </c>
      <c r="B38" s="6">
        <v>1415.0458013838547</v>
      </c>
      <c r="C38" s="6">
        <v>266.38653794509037</v>
      </c>
      <c r="D38" s="15">
        <f t="shared" si="0"/>
        <v>1148.6592634387644</v>
      </c>
      <c r="E38" s="6">
        <v>1895.1420129849657</v>
      </c>
      <c r="F38" s="6">
        <v>236.17858789367841</v>
      </c>
      <c r="G38" s="15">
        <v>1658.9634250912873</v>
      </c>
      <c r="H38" s="6">
        <v>24.847168590000003</v>
      </c>
      <c r="I38" s="11">
        <v>149.77990170859215</v>
      </c>
      <c r="J38" s="11">
        <v>2452.5916939702465</v>
      </c>
      <c r="K38" s="15">
        <v>2627.2187642688386</v>
      </c>
      <c r="L38" s="15">
        <f t="shared" si="1"/>
        <v>4286.1821893601264</v>
      </c>
      <c r="M38" s="6">
        <v>187.45087710000001</v>
      </c>
      <c r="N38" s="11">
        <v>1626.5257026300003</v>
      </c>
      <c r="O38" s="11">
        <v>36.771450441503916</v>
      </c>
      <c r="P38" s="6">
        <v>1.956725</v>
      </c>
      <c r="Q38" s="6">
        <v>0</v>
      </c>
      <c r="R38" s="6">
        <v>2404.7441504640001</v>
      </c>
      <c r="S38" s="6">
        <v>1268.7908064916001</v>
      </c>
      <c r="T38" s="22">
        <v>-91.39825883821419</v>
      </c>
      <c r="V38" s="9"/>
      <c r="W38" s="9"/>
    </row>
    <row r="39" spans="1:23" s="5" customFormat="1" ht="18" customHeight="1" x14ac:dyDescent="0.25">
      <c r="A39" s="26">
        <v>38139</v>
      </c>
      <c r="B39" s="6">
        <v>1273.0154188233214</v>
      </c>
      <c r="C39" s="6">
        <v>144.18831588746491</v>
      </c>
      <c r="D39" s="15">
        <f t="shared" si="0"/>
        <v>1128.8271029358566</v>
      </c>
      <c r="E39" s="6">
        <v>1911.0260343261825</v>
      </c>
      <c r="F39" s="6">
        <v>213.96949353035615</v>
      </c>
      <c r="G39" s="15">
        <v>1697.0565407958263</v>
      </c>
      <c r="H39" s="6">
        <v>26.24773811</v>
      </c>
      <c r="I39" s="11">
        <v>186.60396886705615</v>
      </c>
      <c r="J39" s="11">
        <v>2660.3506248981889</v>
      </c>
      <c r="K39" s="15">
        <v>2873.2023318752454</v>
      </c>
      <c r="L39" s="15">
        <f t="shared" si="1"/>
        <v>4570.2588726710719</v>
      </c>
      <c r="M39" s="6">
        <v>193.03767743999998</v>
      </c>
      <c r="N39" s="11">
        <v>1773.1066509652053</v>
      </c>
      <c r="O39" s="11">
        <v>59.191387144739913</v>
      </c>
      <c r="P39" s="6">
        <v>0.70672500000000005</v>
      </c>
      <c r="Q39" s="6">
        <v>0</v>
      </c>
      <c r="R39" s="6">
        <v>2521.1432276500004</v>
      </c>
      <c r="S39" s="6">
        <v>1207.3006388852</v>
      </c>
      <c r="T39" s="22">
        <v>-55.400331478217325</v>
      </c>
      <c r="V39" s="9"/>
      <c r="W39" s="9"/>
    </row>
    <row r="40" spans="1:23" s="5" customFormat="1" ht="18" customHeight="1" x14ac:dyDescent="0.25">
      <c r="A40" s="26">
        <v>38231</v>
      </c>
      <c r="B40" s="6">
        <v>1178.1264828009864</v>
      </c>
      <c r="C40" s="6">
        <v>146.26446501998899</v>
      </c>
      <c r="D40" s="15">
        <f t="shared" si="0"/>
        <v>1031.8620177809973</v>
      </c>
      <c r="E40" s="6">
        <v>1951.3560887868771</v>
      </c>
      <c r="F40" s="6">
        <v>247.38107138855241</v>
      </c>
      <c r="G40" s="15">
        <v>1703.9750173983248</v>
      </c>
      <c r="H40" s="6">
        <v>26.248418690000001</v>
      </c>
      <c r="I40" s="12">
        <v>204.56829555447786</v>
      </c>
      <c r="J40" s="11">
        <v>2755.0233903171111</v>
      </c>
      <c r="K40" s="15">
        <v>2985.8401045615892</v>
      </c>
      <c r="L40" s="15">
        <f t="shared" si="1"/>
        <v>4689.815121959914</v>
      </c>
      <c r="M40" s="6">
        <v>203.2352023</v>
      </c>
      <c r="N40" s="11">
        <v>1823.2931882963467</v>
      </c>
      <c r="O40" s="11">
        <v>59.981005912921695</v>
      </c>
      <c r="P40" s="6">
        <v>4.0067250000000003</v>
      </c>
      <c r="Q40" s="6">
        <v>0</v>
      </c>
      <c r="R40" s="6">
        <v>2535.7977982760003</v>
      </c>
      <c r="S40" s="6">
        <v>1261.9593749699998</v>
      </c>
      <c r="T40" s="22">
        <v>-166.59615453435859</v>
      </c>
      <c r="V40" s="9"/>
      <c r="W40" s="9"/>
    </row>
    <row r="41" spans="1:23" s="5" customFormat="1" ht="18" customHeight="1" x14ac:dyDescent="0.25">
      <c r="A41" s="26">
        <v>38322</v>
      </c>
      <c r="B41" s="6">
        <v>1222.6584305745398</v>
      </c>
      <c r="C41" s="6">
        <v>123.37635921971699</v>
      </c>
      <c r="D41" s="15">
        <f t="shared" si="0"/>
        <v>1099.2820713548228</v>
      </c>
      <c r="E41" s="6">
        <v>2023.6659216924331</v>
      </c>
      <c r="F41" s="6">
        <v>275.53629363986039</v>
      </c>
      <c r="G41" s="15">
        <v>1748.1296280525728</v>
      </c>
      <c r="H41" s="6">
        <v>25.207974700000001</v>
      </c>
      <c r="I41" s="12">
        <v>173.8122812411454</v>
      </c>
      <c r="J41" s="11">
        <v>2878.8567562009284</v>
      </c>
      <c r="K41" s="15">
        <v>3077.8770121420735</v>
      </c>
      <c r="L41" s="15">
        <f t="shared" si="1"/>
        <v>4826.006640194646</v>
      </c>
      <c r="M41" s="6">
        <v>228.68985933000005</v>
      </c>
      <c r="N41" s="11">
        <v>1915.0477616499998</v>
      </c>
      <c r="O41" s="11">
        <v>47.391240477814918</v>
      </c>
      <c r="P41" s="6">
        <v>3.9351550000000004</v>
      </c>
      <c r="Q41" s="6">
        <v>0</v>
      </c>
      <c r="R41" s="6">
        <v>2554.2722872099998</v>
      </c>
      <c r="S41" s="6">
        <v>1333.1223271089002</v>
      </c>
      <c r="T41" s="22">
        <v>-157.16991931724436</v>
      </c>
      <c r="V41" s="9"/>
      <c r="W41" s="9"/>
    </row>
    <row r="42" spans="1:23" s="5" customFormat="1" ht="18" customHeight="1" x14ac:dyDescent="0.25">
      <c r="A42" s="52">
        <v>38412</v>
      </c>
      <c r="B42" s="6">
        <v>1195.6797316960879</v>
      </c>
      <c r="C42" s="6">
        <v>123.56215154862512</v>
      </c>
      <c r="D42" s="15">
        <f t="shared" si="0"/>
        <v>1072.1175801474628</v>
      </c>
      <c r="E42" s="6">
        <v>2056.697150932433</v>
      </c>
      <c r="F42" s="6">
        <v>199.25275295492955</v>
      </c>
      <c r="G42" s="15">
        <v>1857.4443979775035</v>
      </c>
      <c r="H42" s="6">
        <v>23.957552630000002</v>
      </c>
      <c r="I42" s="6">
        <v>158.92196421153616</v>
      </c>
      <c r="J42" s="11">
        <v>2921.0793753993366</v>
      </c>
      <c r="K42" s="15">
        <v>3103.958892240873</v>
      </c>
      <c r="L42" s="15">
        <f t="shared" si="1"/>
        <v>4961.4032902183762</v>
      </c>
      <c r="M42" s="6">
        <v>215.20615165999993</v>
      </c>
      <c r="N42" s="11">
        <v>2004.2904319799998</v>
      </c>
      <c r="O42" s="11">
        <v>38.54347422099687</v>
      </c>
      <c r="P42" s="6">
        <v>3.9351550000000004</v>
      </c>
      <c r="Q42" s="6">
        <v>0</v>
      </c>
      <c r="R42" s="6">
        <v>2576.2092597231499</v>
      </c>
      <c r="S42" s="6">
        <v>1354.3790400850498</v>
      </c>
      <c r="T42" s="22">
        <v>-159.042642533357</v>
      </c>
      <c r="V42" s="9"/>
      <c r="W42" s="9"/>
    </row>
    <row r="43" spans="1:23" s="5" customFormat="1" ht="18" customHeight="1" x14ac:dyDescent="0.25">
      <c r="A43" s="26">
        <v>38504</v>
      </c>
      <c r="B43" s="6">
        <v>1186.7000093052579</v>
      </c>
      <c r="C43" s="6">
        <v>181.51456637400955</v>
      </c>
      <c r="D43" s="15">
        <f t="shared" si="0"/>
        <v>1005.1854429312484</v>
      </c>
      <c r="E43" s="6">
        <v>2095.8786375851237</v>
      </c>
      <c r="F43" s="6">
        <v>204.79150902595981</v>
      </c>
      <c r="G43" s="15">
        <v>1891.0871285591638</v>
      </c>
      <c r="H43" s="6">
        <v>23.791760249999999</v>
      </c>
      <c r="I43" s="6">
        <v>156.64696436282446</v>
      </c>
      <c r="J43" s="11">
        <v>3063.0433299651268</v>
      </c>
      <c r="K43" s="15">
        <v>3243.4820545779512</v>
      </c>
      <c r="L43" s="15">
        <f t="shared" si="1"/>
        <v>5134.569183137115</v>
      </c>
      <c r="M43" s="6">
        <v>214.47029777000003</v>
      </c>
      <c r="N43" s="11">
        <v>2081.0127369299998</v>
      </c>
      <c r="O43" s="11">
        <v>39.363764688845265</v>
      </c>
      <c r="P43" s="6">
        <v>0.83689199999999997</v>
      </c>
      <c r="Q43" s="6">
        <v>0</v>
      </c>
      <c r="R43" s="6">
        <v>2701.3437035680004</v>
      </c>
      <c r="S43" s="6">
        <v>1294.1301968967</v>
      </c>
      <c r="T43" s="22">
        <v>-191.40296605218168</v>
      </c>
      <c r="V43" s="9"/>
      <c r="W43" s="9"/>
    </row>
    <row r="44" spans="1:23" s="5" customFormat="1" ht="18" customHeight="1" x14ac:dyDescent="0.25">
      <c r="A44" s="26">
        <v>38596</v>
      </c>
      <c r="B44" s="6">
        <v>1118.6019096779373</v>
      </c>
      <c r="C44" s="6">
        <v>181.14423933709401</v>
      </c>
      <c r="D44" s="15">
        <f t="shared" si="0"/>
        <v>937.45767034084338</v>
      </c>
      <c r="E44" s="6">
        <v>2129.3855192829519</v>
      </c>
      <c r="F44" s="6">
        <v>195.85467166314271</v>
      </c>
      <c r="G44" s="15">
        <v>1933.5308476198093</v>
      </c>
      <c r="H44" s="6">
        <v>22.752632649999995</v>
      </c>
      <c r="I44" s="9">
        <v>164.35075167321338</v>
      </c>
      <c r="J44" s="11">
        <v>3292.6330751513742</v>
      </c>
      <c r="K44" s="15">
        <v>3479.7364594745877</v>
      </c>
      <c r="L44" s="15">
        <f t="shared" si="1"/>
        <v>5413.2673070943965</v>
      </c>
      <c r="M44" s="6">
        <v>232.83522221999999</v>
      </c>
      <c r="N44" s="11">
        <v>2138.31293633</v>
      </c>
      <c r="O44" s="11">
        <v>50.830104130747486</v>
      </c>
      <c r="P44" s="6">
        <v>0.83689199999999997</v>
      </c>
      <c r="Q44" s="6">
        <v>0</v>
      </c>
      <c r="R44" s="6">
        <v>2718.6010689342752</v>
      </c>
      <c r="S44" s="6">
        <v>1389.1992548907251</v>
      </c>
      <c r="T44" s="22">
        <v>-179.89050082850795</v>
      </c>
      <c r="V44" s="9"/>
      <c r="W44" s="9"/>
    </row>
    <row r="45" spans="1:23" s="5" customFormat="1" ht="18" customHeight="1" x14ac:dyDescent="0.25">
      <c r="A45" s="26">
        <v>38687</v>
      </c>
      <c r="B45" s="6">
        <v>1062.167811340988</v>
      </c>
      <c r="C45" s="6">
        <v>211.42698897311288</v>
      </c>
      <c r="D45" s="15">
        <f t="shared" si="0"/>
        <v>850.74082236787513</v>
      </c>
      <c r="E45" s="6">
        <v>2196.0770936199997</v>
      </c>
      <c r="F45" s="6">
        <v>254.86747363700863</v>
      </c>
      <c r="G45" s="15">
        <v>1941.2096199829912</v>
      </c>
      <c r="H45" s="6">
        <v>22.81515512</v>
      </c>
      <c r="I45" s="9">
        <v>216.05486985613814</v>
      </c>
      <c r="J45" s="11">
        <v>3493.3111126374679</v>
      </c>
      <c r="K45" s="15">
        <v>3732.1811376136061</v>
      </c>
      <c r="L45" s="15">
        <f t="shared" si="1"/>
        <v>5673.3907575965968</v>
      </c>
      <c r="M45" s="6">
        <v>222.05299247000005</v>
      </c>
      <c r="N45" s="11">
        <v>2244.3478732399999</v>
      </c>
      <c r="O45" s="11">
        <v>45.510727901748957</v>
      </c>
      <c r="P45" s="6">
        <v>0.36812533000000003</v>
      </c>
      <c r="Q45" s="6">
        <v>0</v>
      </c>
      <c r="R45" s="6">
        <v>2748.3970741779999</v>
      </c>
      <c r="S45" s="6">
        <v>1424.7364861246001</v>
      </c>
      <c r="T45" s="22">
        <v>-161.2816994438769</v>
      </c>
      <c r="V45" s="9"/>
      <c r="W45" s="9"/>
    </row>
    <row r="46" spans="1:23" s="5" customFormat="1" ht="18" customHeight="1" x14ac:dyDescent="0.25">
      <c r="A46" s="52">
        <v>38777</v>
      </c>
      <c r="B46" s="6">
        <v>983.54691867793815</v>
      </c>
      <c r="C46" s="6">
        <v>254.46202567372197</v>
      </c>
      <c r="D46" s="15">
        <f t="shared" si="0"/>
        <v>729.08489300421616</v>
      </c>
      <c r="E46" s="6">
        <v>2221.2311155299999</v>
      </c>
      <c r="F46" s="6">
        <v>233.00497528</v>
      </c>
      <c r="G46" s="15">
        <v>1988.2261402499998</v>
      </c>
      <c r="H46" s="6">
        <v>21.793245800000001</v>
      </c>
      <c r="I46" s="11">
        <v>241.96625416393704</v>
      </c>
      <c r="J46" s="11">
        <v>3726.8307688917621</v>
      </c>
      <c r="K46" s="15">
        <v>3990.5902688556994</v>
      </c>
      <c r="L46" s="15">
        <f t="shared" si="1"/>
        <v>5978.8164091056988</v>
      </c>
      <c r="M46" s="6">
        <v>231.15500792</v>
      </c>
      <c r="N46" s="11">
        <v>2333.5638500499995</v>
      </c>
      <c r="O46" s="11">
        <v>90.815657659999999</v>
      </c>
      <c r="P46" s="6">
        <v>0.36812433</v>
      </c>
      <c r="Q46" s="6">
        <v>0</v>
      </c>
      <c r="R46" s="6">
        <v>2767.6352130267751</v>
      </c>
      <c r="S46" s="6">
        <v>1502.6748564700247</v>
      </c>
      <c r="T46" s="22">
        <v>-218.31140686288458</v>
      </c>
      <c r="V46" s="9"/>
      <c r="W46" s="9"/>
    </row>
    <row r="47" spans="1:23" s="5" customFormat="1" ht="18" customHeight="1" x14ac:dyDescent="0.25">
      <c r="A47" s="26">
        <v>38869</v>
      </c>
      <c r="B47" s="6">
        <v>838.46918326048944</v>
      </c>
      <c r="C47" s="6">
        <v>151.185082587458</v>
      </c>
      <c r="D47" s="15">
        <f t="shared" si="0"/>
        <v>687.28410067303139</v>
      </c>
      <c r="E47" s="6">
        <v>2271.5156028910401</v>
      </c>
      <c r="F47" s="6">
        <v>217.24818206</v>
      </c>
      <c r="G47" s="15">
        <v>2054.26742083104</v>
      </c>
      <c r="H47" s="6">
        <v>20.943461469999999</v>
      </c>
      <c r="I47" s="11">
        <v>234.77850332461566</v>
      </c>
      <c r="J47" s="11">
        <v>3895.6534742312083</v>
      </c>
      <c r="K47" s="15">
        <v>4151.3754390258246</v>
      </c>
      <c r="L47" s="15">
        <f t="shared" si="1"/>
        <v>6205.6428598568646</v>
      </c>
      <c r="M47" s="6">
        <v>248.68793078000004</v>
      </c>
      <c r="N47" s="11">
        <v>2463.8110980100005</v>
      </c>
      <c r="O47" s="11">
        <v>74.094871140000009</v>
      </c>
      <c r="P47" s="6">
        <v>0.36812433</v>
      </c>
      <c r="Q47" s="6">
        <v>0</v>
      </c>
      <c r="R47" s="6">
        <v>2896.3560472605</v>
      </c>
      <c r="S47" s="6">
        <v>1440.6194338575001</v>
      </c>
      <c r="T47" s="22">
        <v>-231.01054368010475</v>
      </c>
      <c r="V47" s="9"/>
      <c r="W47" s="9"/>
    </row>
    <row r="48" spans="1:23" s="5" customFormat="1" ht="18" customHeight="1" x14ac:dyDescent="0.25">
      <c r="A48" s="26">
        <v>38961</v>
      </c>
      <c r="B48" s="6">
        <v>743.5379890384196</v>
      </c>
      <c r="C48" s="6">
        <v>154.41390770099386</v>
      </c>
      <c r="D48" s="15">
        <f t="shared" si="0"/>
        <v>589.12408133742576</v>
      </c>
      <c r="E48" s="6">
        <v>2310.4393159698952</v>
      </c>
      <c r="F48" s="6">
        <v>233.36685756999998</v>
      </c>
      <c r="G48" s="15">
        <v>2077.0724583998954</v>
      </c>
      <c r="H48" s="6">
        <v>20.343924430000001</v>
      </c>
      <c r="I48" s="11">
        <v>224.98893473999271</v>
      </c>
      <c r="J48" s="11">
        <v>4080.4704159369494</v>
      </c>
      <c r="K48" s="15">
        <v>4325.8032751069422</v>
      </c>
      <c r="L48" s="15">
        <f t="shared" si="1"/>
        <v>6402.8757335068376</v>
      </c>
      <c r="M48" s="6">
        <v>251.83818219000003</v>
      </c>
      <c r="N48" s="11">
        <v>2498.9864236415001</v>
      </c>
      <c r="O48" s="11">
        <v>80.618268849999993</v>
      </c>
      <c r="P48" s="6">
        <v>9.8543329999999985E-2</v>
      </c>
      <c r="Q48" s="6">
        <v>0</v>
      </c>
      <c r="R48" s="6">
        <v>2903.1343499558889</v>
      </c>
      <c r="S48" s="6">
        <v>1495.7195421911306</v>
      </c>
      <c r="T48" s="22">
        <v>-238.3954953078379</v>
      </c>
      <c r="V48" s="9"/>
      <c r="W48" s="9"/>
    </row>
    <row r="49" spans="1:23" s="5" customFormat="1" ht="18" customHeight="1" x14ac:dyDescent="0.25">
      <c r="A49" s="26">
        <v>39052</v>
      </c>
      <c r="B49" s="6">
        <v>766.73359307764031</v>
      </c>
      <c r="C49" s="6">
        <v>143.35784321009814</v>
      </c>
      <c r="D49" s="15">
        <f t="shared" si="0"/>
        <v>623.37574986754214</v>
      </c>
      <c r="E49" s="6">
        <v>2326.4345801822765</v>
      </c>
      <c r="F49" s="6">
        <v>240.47197690999997</v>
      </c>
      <c r="G49" s="15">
        <v>2085.9626032722763</v>
      </c>
      <c r="H49" s="6">
        <v>15.80438521</v>
      </c>
      <c r="I49" s="11">
        <v>221.98539597769573</v>
      </c>
      <c r="J49" s="11">
        <v>4217.1377327856335</v>
      </c>
      <c r="K49" s="15">
        <v>4454.927513973329</v>
      </c>
      <c r="L49" s="15">
        <f t="shared" si="1"/>
        <v>6540.8901172456053</v>
      </c>
      <c r="M49" s="6">
        <v>264.74438349000002</v>
      </c>
      <c r="N49" s="11">
        <v>2628.3906235699997</v>
      </c>
      <c r="O49" s="11">
        <v>72.992673390000007</v>
      </c>
      <c r="P49" s="6">
        <v>2.3011809999999997E-2</v>
      </c>
      <c r="Q49" s="6">
        <v>0</v>
      </c>
      <c r="R49" s="6">
        <v>2923.91768613358</v>
      </c>
      <c r="S49" s="6">
        <v>1550.6278718874073</v>
      </c>
      <c r="T49" s="22">
        <v>-276.43038326765355</v>
      </c>
      <c r="V49" s="9"/>
      <c r="W49" s="9"/>
    </row>
    <row r="50" spans="1:23" s="5" customFormat="1" ht="18" customHeight="1" x14ac:dyDescent="0.25">
      <c r="A50" s="52">
        <v>39142</v>
      </c>
      <c r="B50" s="6">
        <v>702.49292666378403</v>
      </c>
      <c r="C50" s="6">
        <v>145.96208028597567</v>
      </c>
      <c r="D50" s="15">
        <f t="shared" si="0"/>
        <v>556.5308463778083</v>
      </c>
      <c r="E50" s="6">
        <v>2333.8274103573312</v>
      </c>
      <c r="F50" s="6">
        <v>229.82604488000001</v>
      </c>
      <c r="G50" s="15">
        <v>2104.0013654773311</v>
      </c>
      <c r="H50" s="6">
        <v>20.33199608</v>
      </c>
      <c r="I50" s="11">
        <v>219.94738423000001</v>
      </c>
      <c r="J50" s="11">
        <v>4220.056039985001</v>
      </c>
      <c r="K50" s="15">
        <v>4460.3354202950013</v>
      </c>
      <c r="L50" s="15">
        <f t="shared" si="1"/>
        <v>6564.3367857723324</v>
      </c>
      <c r="M50" s="6">
        <v>247.09453395999995</v>
      </c>
      <c r="N50" s="11">
        <v>2495.5639436500001</v>
      </c>
      <c r="O50" s="11">
        <v>77.864788599999997</v>
      </c>
      <c r="P50" s="6">
        <v>2.3011809999999997E-2</v>
      </c>
      <c r="Q50" s="6">
        <v>0</v>
      </c>
      <c r="R50" s="6">
        <v>2932.277123758488</v>
      </c>
      <c r="S50" s="6">
        <v>1570.0693461643812</v>
      </c>
      <c r="T50" s="22">
        <v>-202.02511561526043</v>
      </c>
      <c r="U50" s="9"/>
      <c r="V50" s="9"/>
      <c r="W50" s="9"/>
    </row>
    <row r="51" spans="1:23" s="5" customFormat="1" ht="18" customHeight="1" x14ac:dyDescent="0.25">
      <c r="A51" s="26">
        <v>39234</v>
      </c>
      <c r="B51" s="6">
        <v>850.13493303812231</v>
      </c>
      <c r="C51" s="6">
        <v>138.40060652199227</v>
      </c>
      <c r="D51" s="15">
        <f t="shared" si="0"/>
        <v>711.73432651613007</v>
      </c>
      <c r="E51" s="6">
        <v>2360.5488149525868</v>
      </c>
      <c r="F51" s="6">
        <v>214.59794982994651</v>
      </c>
      <c r="G51" s="15">
        <v>2145.9508651226402</v>
      </c>
      <c r="H51" s="6">
        <v>20.346295309999999</v>
      </c>
      <c r="I51" s="11">
        <v>222.93093787000001</v>
      </c>
      <c r="J51" s="11">
        <v>4269.6511862300013</v>
      </c>
      <c r="K51" s="15">
        <v>4512.928419410001</v>
      </c>
      <c r="L51" s="15">
        <f t="shared" si="1"/>
        <v>6658.8792845326407</v>
      </c>
      <c r="M51" s="6">
        <v>250.00766627499996</v>
      </c>
      <c r="N51" s="11">
        <v>2643.5565064899997</v>
      </c>
      <c r="O51" s="11">
        <v>76.538522420000007</v>
      </c>
      <c r="P51" s="6">
        <v>2.3011809999999997E-2</v>
      </c>
      <c r="Q51" s="6">
        <v>0</v>
      </c>
      <c r="R51" s="6">
        <v>3069.6209396124696</v>
      </c>
      <c r="S51" s="6">
        <v>1519.5601488259267</v>
      </c>
      <c r="T51" s="22">
        <v>-188.69318494972893</v>
      </c>
      <c r="U51" s="9"/>
      <c r="V51" s="9"/>
      <c r="W51" s="9"/>
    </row>
    <row r="52" spans="1:23" s="5" customFormat="1" ht="18" customHeight="1" x14ac:dyDescent="0.25">
      <c r="A52" s="26">
        <v>39326</v>
      </c>
      <c r="B52" s="6">
        <v>925.49789886222243</v>
      </c>
      <c r="C52" s="6">
        <v>149.65290455651231</v>
      </c>
      <c r="D52" s="15">
        <f t="shared" si="0"/>
        <v>775.84499430571009</v>
      </c>
      <c r="E52" s="6">
        <v>2360.6239423509141</v>
      </c>
      <c r="F52" s="6">
        <v>250.46815335999997</v>
      </c>
      <c r="G52" s="15">
        <v>2110.1557889909141</v>
      </c>
      <c r="H52" s="6">
        <v>19.382836430000001</v>
      </c>
      <c r="I52" s="11">
        <v>209.41131319000004</v>
      </c>
      <c r="J52" s="11">
        <v>4298.7982083880006</v>
      </c>
      <c r="K52" s="15">
        <v>4527.5923580080007</v>
      </c>
      <c r="L52" s="15">
        <f t="shared" si="1"/>
        <v>6637.7481469989143</v>
      </c>
      <c r="M52" s="6">
        <v>240.82022316499993</v>
      </c>
      <c r="N52" s="11">
        <v>2691.36308306</v>
      </c>
      <c r="O52" s="11">
        <v>71.622348670000008</v>
      </c>
      <c r="P52" s="6">
        <v>2.3011809999999997E-2</v>
      </c>
      <c r="Q52" s="6">
        <v>0</v>
      </c>
      <c r="R52" s="6">
        <v>3068.7133107014156</v>
      </c>
      <c r="S52" s="6">
        <v>1587.9014738766764</v>
      </c>
      <c r="T52" s="22">
        <v>-246.85031074484223</v>
      </c>
      <c r="U52" s="9"/>
      <c r="V52" s="9"/>
      <c r="W52" s="9"/>
    </row>
    <row r="53" spans="1:23" s="5" customFormat="1" ht="18" customHeight="1" x14ac:dyDescent="0.25">
      <c r="A53" s="26">
        <v>39417</v>
      </c>
      <c r="B53" s="6">
        <v>1078.0822628794463</v>
      </c>
      <c r="C53" s="6">
        <v>155.64367974328985</v>
      </c>
      <c r="D53" s="15">
        <f t="shared" si="0"/>
        <v>922.43858313615647</v>
      </c>
      <c r="E53" s="6">
        <v>2276.5688870899999</v>
      </c>
      <c r="F53" s="6">
        <v>264.62709956000003</v>
      </c>
      <c r="G53" s="15">
        <v>2011.9417875299998</v>
      </c>
      <c r="H53" s="6">
        <v>19.355052430000001</v>
      </c>
      <c r="I53" s="11">
        <v>256.59634726999997</v>
      </c>
      <c r="J53" s="11">
        <v>4290.3596802780003</v>
      </c>
      <c r="K53" s="15">
        <v>4566.3110799779997</v>
      </c>
      <c r="L53" s="15">
        <f t="shared" si="1"/>
        <v>6578.2528675079993</v>
      </c>
      <c r="M53" s="6">
        <v>226.43498710500006</v>
      </c>
      <c r="N53" s="11">
        <v>2653.9242866400009</v>
      </c>
      <c r="O53" s="11">
        <v>68.945116730000009</v>
      </c>
      <c r="P53" s="6">
        <v>0.15485100000000002</v>
      </c>
      <c r="Q53" s="6">
        <v>0</v>
      </c>
      <c r="R53" s="6">
        <v>3083.0880931235261</v>
      </c>
      <c r="S53" s="6">
        <v>1657.1113232385508</v>
      </c>
      <c r="T53" s="22">
        <v>-188.96720688371167</v>
      </c>
      <c r="U53" s="9"/>
      <c r="V53" s="9"/>
      <c r="W53" s="9"/>
    </row>
    <row r="54" spans="1:23" s="5" customFormat="1" ht="18" customHeight="1" x14ac:dyDescent="0.25">
      <c r="A54" s="52">
        <v>39508</v>
      </c>
      <c r="B54" s="6">
        <v>1031.246901948716</v>
      </c>
      <c r="C54" s="6">
        <v>145.66874954038909</v>
      </c>
      <c r="D54" s="15">
        <f t="shared" si="0"/>
        <v>885.5781524083269</v>
      </c>
      <c r="E54" s="6">
        <v>2323.2780223500004</v>
      </c>
      <c r="F54" s="6">
        <v>237.2653360228</v>
      </c>
      <c r="G54" s="15">
        <v>2086.0126863272003</v>
      </c>
      <c r="H54" s="6">
        <v>18.272559879999999</v>
      </c>
      <c r="I54" s="11">
        <v>234.26164460999999</v>
      </c>
      <c r="J54" s="11">
        <v>4379.2741614880015</v>
      </c>
      <c r="K54" s="15">
        <v>4631.8083659780013</v>
      </c>
      <c r="L54" s="15">
        <f t="shared" si="1"/>
        <v>6717.8210523052021</v>
      </c>
      <c r="M54" s="6">
        <v>231.85494840499993</v>
      </c>
      <c r="N54" s="11">
        <v>2692.64680851</v>
      </c>
      <c r="O54" s="11">
        <v>59.586751300000003</v>
      </c>
      <c r="P54" s="6">
        <v>11.260978140000001</v>
      </c>
      <c r="Q54" s="6">
        <v>0</v>
      </c>
      <c r="R54" s="6">
        <v>3090.8783318449537</v>
      </c>
      <c r="S54" s="6">
        <v>1751.3483000110064</v>
      </c>
      <c r="T54" s="22">
        <v>-234.17691394033957</v>
      </c>
      <c r="U54" s="9"/>
      <c r="V54" s="9"/>
      <c r="W54" s="9"/>
    </row>
    <row r="55" spans="1:23" s="5" customFormat="1" ht="18" customHeight="1" x14ac:dyDescent="0.25">
      <c r="A55" s="26">
        <v>39600</v>
      </c>
      <c r="B55" s="6">
        <v>972.20073014908337</v>
      </c>
      <c r="C55" s="6">
        <v>157.61474189250222</v>
      </c>
      <c r="D55" s="15">
        <f t="shared" si="0"/>
        <v>814.58598825658112</v>
      </c>
      <c r="E55" s="6">
        <v>2328.0273880999998</v>
      </c>
      <c r="F55" s="6">
        <v>256.46589710000001</v>
      </c>
      <c r="G55" s="15">
        <v>2071.5614909999999</v>
      </c>
      <c r="H55" s="6">
        <v>21.348820310000001</v>
      </c>
      <c r="I55" s="11">
        <v>253.79219888999998</v>
      </c>
      <c r="J55" s="11">
        <v>4475.6511087580011</v>
      </c>
      <c r="K55" s="15">
        <v>4750.7921279580005</v>
      </c>
      <c r="L55" s="15">
        <f t="shared" si="1"/>
        <v>6822.3536189580009</v>
      </c>
      <c r="M55" s="6">
        <v>231.24108121499995</v>
      </c>
      <c r="N55" s="11">
        <v>2613.0130988000005</v>
      </c>
      <c r="O55" s="11">
        <v>58.894387370000004</v>
      </c>
      <c r="P55" s="6">
        <v>12.360485140000002</v>
      </c>
      <c r="Q55" s="6">
        <v>0</v>
      </c>
      <c r="R55" s="6">
        <v>3221.4853665706346</v>
      </c>
      <c r="S55" s="6">
        <v>1675.9904742253782</v>
      </c>
      <c r="T55" s="22">
        <v>-176.04528602076999</v>
      </c>
      <c r="U55" s="9"/>
      <c r="V55" s="9"/>
      <c r="W55" s="9"/>
    </row>
    <row r="56" spans="1:23" s="5" customFormat="1" ht="18" customHeight="1" x14ac:dyDescent="0.25">
      <c r="A56" s="26">
        <v>39692</v>
      </c>
      <c r="B56" s="6">
        <v>981.35189556707621</v>
      </c>
      <c r="C56" s="6">
        <v>171.68041278471748</v>
      </c>
      <c r="D56" s="15">
        <f t="shared" si="0"/>
        <v>809.67148278235868</v>
      </c>
      <c r="E56" s="6">
        <v>2360.3347532589069</v>
      </c>
      <c r="F56" s="6">
        <v>278.36127818389997</v>
      </c>
      <c r="G56" s="15">
        <v>2081.9734750750067</v>
      </c>
      <c r="H56" s="6">
        <v>20.86343493</v>
      </c>
      <c r="I56" s="11">
        <v>291.07276214000001</v>
      </c>
      <c r="J56" s="11">
        <v>4602.9176344480011</v>
      </c>
      <c r="K56" s="15">
        <v>4914.8538315180012</v>
      </c>
      <c r="L56" s="15">
        <f t="shared" si="1"/>
        <v>6996.827306593008</v>
      </c>
      <c r="M56" s="6">
        <v>240.0890919850001</v>
      </c>
      <c r="N56" s="11">
        <v>2748.61403754</v>
      </c>
      <c r="O56" s="11">
        <v>60.994364949999991</v>
      </c>
      <c r="P56" s="6">
        <v>9.5776981400000007</v>
      </c>
      <c r="Q56" s="6">
        <v>0</v>
      </c>
      <c r="R56" s="6">
        <v>3219.8012530526398</v>
      </c>
      <c r="S56" s="6">
        <v>1748.9488266056173</v>
      </c>
      <c r="T56" s="22">
        <v>-221.52648281899297</v>
      </c>
      <c r="U56" s="9"/>
      <c r="V56" s="9"/>
      <c r="W56" s="9"/>
    </row>
    <row r="57" spans="1:23" s="5" customFormat="1" ht="18" customHeight="1" x14ac:dyDescent="0.25">
      <c r="A57" s="26">
        <v>39783</v>
      </c>
      <c r="B57" s="6">
        <v>891.26717712488266</v>
      </c>
      <c r="C57" s="6">
        <v>241.0476358443683</v>
      </c>
      <c r="D57" s="15">
        <f t="shared" si="0"/>
        <v>650.21954128051436</v>
      </c>
      <c r="E57" s="6">
        <v>2330.1589594182801</v>
      </c>
      <c r="F57" s="6">
        <v>307.41706034050003</v>
      </c>
      <c r="G57" s="15">
        <v>2022.7418990777801</v>
      </c>
      <c r="H57" s="6">
        <v>20.963391720000004</v>
      </c>
      <c r="I57" s="11">
        <v>313.7829366266667</v>
      </c>
      <c r="J57" s="11">
        <v>4827.6898437763393</v>
      </c>
      <c r="K57" s="15">
        <v>5162.4361721230061</v>
      </c>
      <c r="L57" s="15">
        <f t="shared" si="1"/>
        <v>7185.1780712007858</v>
      </c>
      <c r="M57" s="6">
        <v>275.02807585499983</v>
      </c>
      <c r="N57" s="11">
        <v>2600.1195295124585</v>
      </c>
      <c r="O57" s="11">
        <v>46.906041639999998</v>
      </c>
      <c r="P57" s="6">
        <v>9.7597341400000008</v>
      </c>
      <c r="Q57" s="6">
        <v>0</v>
      </c>
      <c r="R57" s="6">
        <v>3238.0070994478247</v>
      </c>
      <c r="S57" s="6">
        <v>1835.788223252513</v>
      </c>
      <c r="T57" s="22">
        <v>-170.21109132649514</v>
      </c>
      <c r="U57" s="9"/>
      <c r="V57" s="9"/>
      <c r="W57" s="9"/>
    </row>
    <row r="58" spans="1:23" s="5" customFormat="1" ht="18" customHeight="1" x14ac:dyDescent="0.25">
      <c r="A58" s="52">
        <v>39873</v>
      </c>
      <c r="B58" s="6">
        <v>750.09259307331547</v>
      </c>
      <c r="C58" s="6">
        <v>270.89680173177499</v>
      </c>
      <c r="D58" s="15">
        <v>479.19579134153997</v>
      </c>
      <c r="E58" s="6">
        <v>2370.7933204599999</v>
      </c>
      <c r="F58" s="6">
        <v>286.69125097249997</v>
      </c>
      <c r="G58" s="15">
        <v>2084.1020694874996</v>
      </c>
      <c r="H58" s="6">
        <v>19.78497166</v>
      </c>
      <c r="I58" s="6">
        <v>433.51769559999997</v>
      </c>
      <c r="J58" s="6">
        <v>4993.5509442100001</v>
      </c>
      <c r="K58" s="15">
        <v>5446.85361147</v>
      </c>
      <c r="L58" s="15">
        <v>7530.9556809574997</v>
      </c>
      <c r="M58" s="6">
        <v>261.245880075</v>
      </c>
      <c r="N58" s="6">
        <v>2591.1238365466183</v>
      </c>
      <c r="O58" s="6">
        <v>47.749884810000012</v>
      </c>
      <c r="P58" s="6">
        <v>10.759734140000001</v>
      </c>
      <c r="Q58" s="6">
        <v>0</v>
      </c>
      <c r="R58" s="6">
        <v>3228.6632141850068</v>
      </c>
      <c r="S58" s="6">
        <v>2005.1479111849974</v>
      </c>
      <c r="T58" s="22">
        <v>-134.538988367966</v>
      </c>
      <c r="U58" s="9"/>
      <c r="V58" s="9"/>
      <c r="W58" s="9"/>
    </row>
    <row r="59" spans="1:23" s="5" customFormat="1" ht="18" customHeight="1" x14ac:dyDescent="0.25">
      <c r="A59" s="26">
        <v>39965</v>
      </c>
      <c r="B59" s="6">
        <v>980.09222057645843</v>
      </c>
      <c r="C59" s="6">
        <v>340.791562246274</v>
      </c>
      <c r="D59" s="15">
        <v>639.30065833018409</v>
      </c>
      <c r="E59" s="6">
        <v>2425.4470093600003</v>
      </c>
      <c r="F59" s="6">
        <v>300.3063281071</v>
      </c>
      <c r="G59" s="15">
        <v>2125.1406812529003</v>
      </c>
      <c r="H59" s="6">
        <v>19.275105029999999</v>
      </c>
      <c r="I59" s="6">
        <v>516.20625324655293</v>
      </c>
      <c r="J59" s="6">
        <v>5013.1641068434465</v>
      </c>
      <c r="K59" s="15">
        <v>5548.6454651199992</v>
      </c>
      <c r="L59" s="15">
        <v>7673.7861463728996</v>
      </c>
      <c r="M59" s="6">
        <v>267.69665274499999</v>
      </c>
      <c r="N59" s="6">
        <v>2724.8210888363774</v>
      </c>
      <c r="O59" s="6">
        <v>45.860686579999999</v>
      </c>
      <c r="P59" s="6">
        <v>9.7597341400000008</v>
      </c>
      <c r="Q59" s="6">
        <v>0</v>
      </c>
      <c r="R59" s="6">
        <v>3346.5404506399723</v>
      </c>
      <c r="S59" s="6">
        <v>2049.8187476048206</v>
      </c>
      <c r="T59" s="22">
        <v>-131.41055584308501</v>
      </c>
      <c r="U59" s="9"/>
      <c r="V59" s="9"/>
      <c r="W59" s="9"/>
    </row>
    <row r="60" spans="1:23" s="5" customFormat="1" ht="18" customHeight="1" x14ac:dyDescent="0.25">
      <c r="A60" s="26">
        <v>40057</v>
      </c>
      <c r="B60" s="6">
        <v>1332.0393413505515</v>
      </c>
      <c r="C60" s="6">
        <v>516.88784990034299</v>
      </c>
      <c r="D60" s="15">
        <v>815.15149145020837</v>
      </c>
      <c r="E60" s="6">
        <v>2472.7327138999999</v>
      </c>
      <c r="F60" s="6">
        <v>291.0970515262</v>
      </c>
      <c r="G60" s="15">
        <v>2181.6356623737997</v>
      </c>
      <c r="H60" s="6">
        <v>25.702926429999998</v>
      </c>
      <c r="I60" s="6">
        <v>354.64064461999999</v>
      </c>
      <c r="J60" s="6">
        <v>5114.7925989464993</v>
      </c>
      <c r="K60" s="15">
        <v>5495.1361699964991</v>
      </c>
      <c r="L60" s="15">
        <v>7676.7718323702993</v>
      </c>
      <c r="M60" s="6">
        <v>294.31976286499997</v>
      </c>
      <c r="N60" s="6">
        <v>2814.8141507425771</v>
      </c>
      <c r="O60" s="6">
        <v>44.957623520000006</v>
      </c>
      <c r="P60" s="6">
        <v>9.8881561400000013</v>
      </c>
      <c r="Q60" s="6">
        <v>0</v>
      </c>
      <c r="R60" s="6">
        <v>3355.5429621128487</v>
      </c>
      <c r="S60" s="6">
        <v>2006.1166335035291</v>
      </c>
      <c r="T60" s="22">
        <v>-33.715965288913786</v>
      </c>
      <c r="U60" s="9"/>
      <c r="V60" s="9"/>
      <c r="W60" s="9"/>
    </row>
    <row r="61" spans="1:23" s="5" customFormat="1" ht="18" customHeight="1" x14ac:dyDescent="0.25">
      <c r="A61" s="26">
        <v>40148</v>
      </c>
      <c r="B61" s="6">
        <v>1428.9718631159826</v>
      </c>
      <c r="C61" s="6">
        <v>513.16232511551596</v>
      </c>
      <c r="D61" s="15">
        <v>915.8095380004662</v>
      </c>
      <c r="E61" s="6">
        <v>2633.4898024999998</v>
      </c>
      <c r="F61" s="6">
        <v>306.55232485829998</v>
      </c>
      <c r="G61" s="15">
        <v>2326.9374776416998</v>
      </c>
      <c r="H61" s="6">
        <v>19.977078480000003</v>
      </c>
      <c r="I61" s="6">
        <v>471.29555947174504</v>
      </c>
      <c r="J61" s="6">
        <v>5031.6148678310583</v>
      </c>
      <c r="K61" s="15">
        <v>5522.8875057828036</v>
      </c>
      <c r="L61" s="15">
        <v>7849.8249834245034</v>
      </c>
      <c r="M61" s="6">
        <v>322.01002844520519</v>
      </c>
      <c r="N61" s="6">
        <v>2862.4386266451238</v>
      </c>
      <c r="O61" s="6">
        <v>48.708615889999997</v>
      </c>
      <c r="P61" s="6">
        <v>9.7627649999999999</v>
      </c>
      <c r="Q61" s="6">
        <v>0</v>
      </c>
      <c r="R61" s="6">
        <v>3403.5332648982449</v>
      </c>
      <c r="S61" s="6">
        <v>2175.1146492184143</v>
      </c>
      <c r="T61" s="22">
        <v>-55.933428962016379</v>
      </c>
      <c r="U61" s="9"/>
      <c r="V61" s="9"/>
      <c r="W61" s="9"/>
    </row>
    <row r="62" spans="1:23" s="5" customFormat="1" ht="18" customHeight="1" x14ac:dyDescent="0.25">
      <c r="A62" s="52">
        <v>40238</v>
      </c>
      <c r="B62" s="6">
        <v>1463.0986808361622</v>
      </c>
      <c r="C62" s="6">
        <v>519.14363277633402</v>
      </c>
      <c r="D62" s="15">
        <v>943.95504805982819</v>
      </c>
      <c r="E62" s="6">
        <v>2729.2413869299999</v>
      </c>
      <c r="F62" s="6">
        <v>281.54248081470001</v>
      </c>
      <c r="G62" s="15">
        <v>2447.6989061152999</v>
      </c>
      <c r="H62" s="6">
        <v>19.3319072</v>
      </c>
      <c r="I62" s="6">
        <v>462.57854209279003</v>
      </c>
      <c r="J62" s="6">
        <v>4931.0189071472096</v>
      </c>
      <c r="K62" s="15">
        <v>5412.9293564399995</v>
      </c>
      <c r="L62" s="15">
        <v>7860.6282625552994</v>
      </c>
      <c r="M62" s="6">
        <v>290.72372808</v>
      </c>
      <c r="N62" s="6">
        <v>2932.3864880362098</v>
      </c>
      <c r="O62" s="6">
        <v>44.284331970000011</v>
      </c>
      <c r="P62" s="6">
        <v>9.7627649999999999</v>
      </c>
      <c r="Q62" s="6">
        <v>0</v>
      </c>
      <c r="R62" s="6">
        <v>3412.2726814500002</v>
      </c>
      <c r="S62" s="6">
        <v>1930.7065869354592</v>
      </c>
      <c r="T62" s="22">
        <v>184.44672914345975</v>
      </c>
      <c r="U62" s="9"/>
      <c r="V62" s="9"/>
    </row>
    <row r="63" spans="1:23" s="5" customFormat="1" ht="18" customHeight="1" x14ac:dyDescent="0.25">
      <c r="A63" s="26">
        <v>40330</v>
      </c>
      <c r="B63" s="6">
        <v>1434.2843104927842</v>
      </c>
      <c r="C63" s="6">
        <v>482.95724514622202</v>
      </c>
      <c r="D63" s="15">
        <v>951.32706534656245</v>
      </c>
      <c r="E63" s="6">
        <v>2706.4561556600001</v>
      </c>
      <c r="F63" s="6">
        <v>296.74684105</v>
      </c>
      <c r="G63" s="15">
        <v>2409.7093146100001</v>
      </c>
      <c r="H63" s="6">
        <v>19.545530129999996</v>
      </c>
      <c r="I63" s="6">
        <v>469.32254727371378</v>
      </c>
      <c r="J63" s="6">
        <v>4975.8562743362854</v>
      </c>
      <c r="K63" s="15">
        <v>5464.7243517399993</v>
      </c>
      <c r="L63" s="15">
        <v>7874.4336663499998</v>
      </c>
      <c r="M63" s="6">
        <v>296.32541437999993</v>
      </c>
      <c r="N63" s="6">
        <v>2950.0260356347189</v>
      </c>
      <c r="O63" s="6">
        <v>32.794397500000009</v>
      </c>
      <c r="P63" s="6">
        <v>9.2074590000000001</v>
      </c>
      <c r="Q63" s="6">
        <v>0</v>
      </c>
      <c r="R63" s="6">
        <v>3526.9768102499997</v>
      </c>
      <c r="S63" s="6">
        <v>1814.285468426682</v>
      </c>
      <c r="T63" s="22">
        <v>196.14514650516168</v>
      </c>
      <c r="U63" s="9"/>
      <c r="V63" s="9"/>
    </row>
    <row r="64" spans="1:23" s="5" customFormat="1" ht="18" customHeight="1" x14ac:dyDescent="0.25">
      <c r="A64" s="26">
        <v>40422</v>
      </c>
      <c r="B64" s="6">
        <v>1515.7374728031932</v>
      </c>
      <c r="C64" s="6">
        <v>451.80799259324101</v>
      </c>
      <c r="D64" s="15">
        <v>1063.9294802099516</v>
      </c>
      <c r="E64" s="6">
        <v>2764.9118024399995</v>
      </c>
      <c r="F64" s="6">
        <v>318.43715324120001</v>
      </c>
      <c r="G64" s="15">
        <v>2446.4746491987999</v>
      </c>
      <c r="H64" s="6">
        <v>19.24018719</v>
      </c>
      <c r="I64" s="6">
        <v>458.38121948876744</v>
      </c>
      <c r="J64" s="6">
        <v>5010.5080362312328</v>
      </c>
      <c r="K64" s="15">
        <v>5488.1294429099999</v>
      </c>
      <c r="L64" s="15">
        <v>7934.6040921087997</v>
      </c>
      <c r="M64" s="6">
        <v>314.22871272000003</v>
      </c>
      <c r="N64" s="6">
        <v>2989.4166659035682</v>
      </c>
      <c r="O64" s="6">
        <v>49.724897940000005</v>
      </c>
      <c r="P64" s="6">
        <v>9.2074590000000001</v>
      </c>
      <c r="Q64" s="6">
        <v>0</v>
      </c>
      <c r="R64" s="6">
        <v>3531.4105862799997</v>
      </c>
      <c r="S64" s="6">
        <v>1861.5364008092229</v>
      </c>
      <c r="T64" s="22">
        <v>243.00884966595936</v>
      </c>
      <c r="U64" s="9"/>
      <c r="V64" s="9"/>
    </row>
    <row r="65" spans="1:22" s="5" customFormat="1" ht="18" customHeight="1" x14ac:dyDescent="0.25">
      <c r="A65" s="26">
        <v>40513</v>
      </c>
      <c r="B65" s="6">
        <v>1564.0189880058974</v>
      </c>
      <c r="C65" s="6">
        <v>417.78672405425601</v>
      </c>
      <c r="D65" s="15">
        <v>1146.2322639516412</v>
      </c>
      <c r="E65" s="6">
        <v>2828.32790041</v>
      </c>
      <c r="F65" s="6">
        <v>339.45020817559998</v>
      </c>
      <c r="G65" s="15">
        <v>2488.8776922344</v>
      </c>
      <c r="H65" s="6">
        <v>19.854983399999998</v>
      </c>
      <c r="I65" s="6">
        <v>410.77376902021831</v>
      </c>
      <c r="J65" s="6">
        <v>5029.0253919097822</v>
      </c>
      <c r="K65" s="15">
        <v>5459.6541443300002</v>
      </c>
      <c r="L65" s="15">
        <v>7948.5318365643998</v>
      </c>
      <c r="M65" s="6">
        <v>338.40183908</v>
      </c>
      <c r="N65" s="6">
        <v>2943.4739425142625</v>
      </c>
      <c r="O65" s="6">
        <v>32.392709850000003</v>
      </c>
      <c r="P65" s="6">
        <v>9.2122100000000007</v>
      </c>
      <c r="Q65" s="6">
        <v>0</v>
      </c>
      <c r="R65" s="6">
        <v>3563.0836073099995</v>
      </c>
      <c r="S65" s="6">
        <v>1928.0075272860613</v>
      </c>
      <c r="T65" s="22">
        <v>280.19226447571691</v>
      </c>
      <c r="U65" s="9"/>
      <c r="V65" s="9"/>
    </row>
    <row r="66" spans="1:22" s="5" customFormat="1" ht="18" customHeight="1" x14ac:dyDescent="0.25">
      <c r="A66" s="52">
        <v>40603</v>
      </c>
      <c r="B66" s="6">
        <v>1541.1374114484058</v>
      </c>
      <c r="C66" s="6">
        <v>406.57193156063602</v>
      </c>
      <c r="D66" s="15">
        <v>1134.5654798877695</v>
      </c>
      <c r="E66" s="6">
        <v>2838.7066135000005</v>
      </c>
      <c r="F66" s="6">
        <v>312.66266833999998</v>
      </c>
      <c r="G66" s="15">
        <v>2526.0439451600005</v>
      </c>
      <c r="H66" s="6">
        <v>18.937184380000001</v>
      </c>
      <c r="I66" s="6">
        <v>377.7269703611629</v>
      </c>
      <c r="J66" s="6">
        <v>5094.9779461888365</v>
      </c>
      <c r="K66" s="15">
        <v>5491.6421009299993</v>
      </c>
      <c r="L66" s="15">
        <v>8017.6860460899998</v>
      </c>
      <c r="M66" s="6">
        <v>315.40361935999999</v>
      </c>
      <c r="N66" s="6">
        <v>2922.5787714703665</v>
      </c>
      <c r="O66" s="6">
        <v>34.337827400000002</v>
      </c>
      <c r="P66" s="6">
        <v>9.2122100000000007</v>
      </c>
      <c r="Q66" s="6">
        <v>0</v>
      </c>
      <c r="R66" s="6">
        <v>3588.0955031599988</v>
      </c>
      <c r="S66" s="6">
        <v>1995.0352500817112</v>
      </c>
      <c r="T66" s="22">
        <v>287.58834450569128</v>
      </c>
      <c r="U66" s="9"/>
      <c r="V66" s="9"/>
    </row>
    <row r="67" spans="1:22" s="5" customFormat="1" ht="18" customHeight="1" x14ac:dyDescent="0.25">
      <c r="A67" s="26">
        <v>40695</v>
      </c>
      <c r="B67" s="6">
        <v>1870.2619444572031</v>
      </c>
      <c r="C67" s="6">
        <v>391.21657106768498</v>
      </c>
      <c r="D67" s="15">
        <v>1479.0453733894306</v>
      </c>
      <c r="E67" s="6">
        <v>2779.02155614</v>
      </c>
      <c r="F67" s="6">
        <v>318.006578579029</v>
      </c>
      <c r="G67" s="15">
        <v>2461.0149775609716</v>
      </c>
      <c r="H67" s="6">
        <v>22.288783300000002</v>
      </c>
      <c r="I67" s="6">
        <v>339.49197121072712</v>
      </c>
      <c r="J67" s="6">
        <v>4992.6488988792717</v>
      </c>
      <c r="K67" s="15">
        <v>5354.4296533899987</v>
      </c>
      <c r="L67" s="15">
        <v>7815.4446309509703</v>
      </c>
      <c r="M67" s="6">
        <v>323.69567884999998</v>
      </c>
      <c r="N67" s="6">
        <v>3041.7645580773378</v>
      </c>
      <c r="O67" s="6">
        <v>32.811831510000005</v>
      </c>
      <c r="P67" s="6">
        <v>10.211761000000001</v>
      </c>
      <c r="Q67" s="6">
        <v>0</v>
      </c>
      <c r="R67" s="6">
        <v>3753.5810032099998</v>
      </c>
      <c r="S67" s="6">
        <v>1862.5037264535231</v>
      </c>
      <c r="T67" s="22">
        <v>269.92138446954198</v>
      </c>
      <c r="U67" s="9"/>
      <c r="V67" s="9"/>
    </row>
    <row r="68" spans="1:22" s="5" customFormat="1" ht="18" customHeight="1" x14ac:dyDescent="0.25">
      <c r="A68" s="26">
        <v>40787</v>
      </c>
      <c r="B68" s="6">
        <v>2111.2365201932521</v>
      </c>
      <c r="C68" s="6">
        <v>379.75989498749601</v>
      </c>
      <c r="D68" s="15">
        <v>1729.6730043675402</v>
      </c>
      <c r="E68" s="6">
        <v>2786.1119283200001</v>
      </c>
      <c r="F68" s="6">
        <v>349.656373863456</v>
      </c>
      <c r="G68" s="15">
        <v>2436.4555544565437</v>
      </c>
      <c r="H68" s="6">
        <v>22.475701269999995</v>
      </c>
      <c r="I68" s="6">
        <v>306.78395713831134</v>
      </c>
      <c r="J68" s="6">
        <v>4943.661634392598</v>
      </c>
      <c r="K68" s="15">
        <v>5272.9212928009092</v>
      </c>
      <c r="L68" s="15">
        <v>7709.3768472574529</v>
      </c>
      <c r="M68" s="6">
        <v>315.20096827999998</v>
      </c>
      <c r="N68" s="6">
        <v>3249.0306009621995</v>
      </c>
      <c r="O68" s="6">
        <v>30.339604780000002</v>
      </c>
      <c r="P68" s="6">
        <v>10.211761000000001</v>
      </c>
      <c r="Q68" s="6">
        <v>0</v>
      </c>
      <c r="R68" s="6">
        <v>3783.6534248599992</v>
      </c>
      <c r="S68" s="6">
        <v>1901.6267394425986</v>
      </c>
      <c r="T68" s="22">
        <v>150.09919730228762</v>
      </c>
      <c r="U68" s="9"/>
      <c r="V68" s="9"/>
    </row>
    <row r="69" spans="1:22" s="5" customFormat="1" ht="18" customHeight="1" x14ac:dyDescent="0.25">
      <c r="A69" s="26">
        <v>40878</v>
      </c>
      <c r="B69" s="6">
        <v>1964.4760673736264</v>
      </c>
      <c r="C69" s="6">
        <v>394.63188287512099</v>
      </c>
      <c r="D69" s="15">
        <v>1569.0076735083726</v>
      </c>
      <c r="E69" s="6">
        <v>2771.3527277000003</v>
      </c>
      <c r="F69" s="6">
        <v>370.37984105537203</v>
      </c>
      <c r="G69" s="15">
        <v>2400.972886644628</v>
      </c>
      <c r="H69" s="6">
        <v>22.885489380000003</v>
      </c>
      <c r="I69" s="6">
        <v>294.87943181000003</v>
      </c>
      <c r="J69" s="6">
        <v>5102.6329184300012</v>
      </c>
      <c r="K69" s="15">
        <v>5422.4993671200009</v>
      </c>
      <c r="L69" s="15">
        <v>7821.3707262646294</v>
      </c>
      <c r="M69" s="6">
        <v>346.04847578089993</v>
      </c>
      <c r="N69" s="6">
        <v>3210.0835528173766</v>
      </c>
      <c r="O69" s="6">
        <v>28.216013570000005</v>
      </c>
      <c r="P69" s="6">
        <v>0.53524899999999997</v>
      </c>
      <c r="Q69" s="6">
        <v>0</v>
      </c>
      <c r="R69" s="6">
        <v>3804.1448693100006</v>
      </c>
      <c r="S69" s="6">
        <v>1939.9526205337058</v>
      </c>
      <c r="T69" s="22">
        <v>67.342286733237145</v>
      </c>
      <c r="U69" s="9"/>
      <c r="V69" s="9"/>
    </row>
    <row r="70" spans="1:22" s="5" customFormat="1" ht="18" customHeight="1" x14ac:dyDescent="0.25">
      <c r="A70" s="52">
        <v>40969</v>
      </c>
      <c r="B70" s="6">
        <v>1982.631926410927</v>
      </c>
      <c r="C70" s="6">
        <v>396.44463931843399</v>
      </c>
      <c r="D70" s="15">
        <v>1585.2335970520121</v>
      </c>
      <c r="E70" s="6">
        <v>2791.8596216300002</v>
      </c>
      <c r="F70" s="6">
        <v>290.024051898972</v>
      </c>
      <c r="G70" s="15">
        <v>2501.835569731028</v>
      </c>
      <c r="H70" s="6">
        <v>22.15818281</v>
      </c>
      <c r="I70" s="6">
        <v>278.28897560000001</v>
      </c>
      <c r="J70" s="6">
        <v>5216.0762502600001</v>
      </c>
      <c r="K70" s="15">
        <v>5516.5234086700002</v>
      </c>
      <c r="L70" s="15">
        <v>8018.3589784010283</v>
      </c>
      <c r="M70" s="6">
        <v>333.82207864089997</v>
      </c>
      <c r="N70" s="6">
        <v>3254.4709119902263</v>
      </c>
      <c r="O70" s="6">
        <v>36.26588375</v>
      </c>
      <c r="P70" s="6">
        <v>0.94620548000000015</v>
      </c>
      <c r="Q70" s="6">
        <v>0</v>
      </c>
      <c r="R70" s="6">
        <v>3847.1104986400001</v>
      </c>
      <c r="S70" s="6">
        <v>2021.5233438180521</v>
      </c>
      <c r="T70" s="22">
        <v>109.4563870662149</v>
      </c>
      <c r="U70" s="9"/>
      <c r="V70" s="9"/>
    </row>
    <row r="71" spans="1:22" s="5" customFormat="1" ht="18" customHeight="1" x14ac:dyDescent="0.25">
      <c r="A71" s="26">
        <v>41061</v>
      </c>
      <c r="B71" s="6">
        <v>1987.0309456300197</v>
      </c>
      <c r="C71" s="6">
        <v>413.90800000000002</v>
      </c>
      <c r="D71" s="15">
        <v>1563.8362854210491</v>
      </c>
      <c r="E71" s="6">
        <v>2813.5387378900004</v>
      </c>
      <c r="F71" s="6">
        <v>359.53479966657198</v>
      </c>
      <c r="G71" s="15">
        <v>2453.8409382234281</v>
      </c>
      <c r="H71" s="6">
        <v>23.86</v>
      </c>
      <c r="I71" s="6">
        <v>289.69415937999997</v>
      </c>
      <c r="J71" s="6">
        <v>5212.0979486899996</v>
      </c>
      <c r="K71" s="15">
        <v>5525.6522800699995</v>
      </c>
      <c r="L71" s="15">
        <v>7979.4932182934281</v>
      </c>
      <c r="M71" s="6">
        <v>309.07629637090002</v>
      </c>
      <c r="N71" s="6">
        <v>3288.6675709412007</v>
      </c>
      <c r="O71" s="6">
        <v>31.638492170000006</v>
      </c>
      <c r="P71" s="6">
        <v>0.53524899999999997</v>
      </c>
      <c r="Q71" s="6">
        <v>0</v>
      </c>
      <c r="R71" s="6">
        <v>3860.9802346900005</v>
      </c>
      <c r="S71" s="6">
        <v>1990.4823986897386</v>
      </c>
      <c r="T71" s="22">
        <v>61.949261852639687</v>
      </c>
      <c r="U71" s="9"/>
      <c r="V71" s="9"/>
    </row>
    <row r="72" spans="1:22" s="5" customFormat="1" ht="18" customHeight="1" x14ac:dyDescent="0.25">
      <c r="A72" s="26">
        <v>41153</v>
      </c>
      <c r="B72" s="6">
        <v>2123.0795607698833</v>
      </c>
      <c r="C72" s="6">
        <v>424.88048673604021</v>
      </c>
      <c r="D72" s="15">
        <v>1698.1990740338431</v>
      </c>
      <c r="E72" s="6">
        <v>2809.2369361900001</v>
      </c>
      <c r="F72" s="6">
        <v>371.46347595399999</v>
      </c>
      <c r="G72" s="15">
        <v>2437.7734602360001</v>
      </c>
      <c r="H72" s="6">
        <v>22.633061789999992</v>
      </c>
      <c r="I72" s="6">
        <v>316.08977216</v>
      </c>
      <c r="J72" s="6">
        <v>5325.9451579650995</v>
      </c>
      <c r="K72" s="15">
        <v>5664.6679919150993</v>
      </c>
      <c r="L72" s="15">
        <v>8102.4414521510989</v>
      </c>
      <c r="M72" s="6">
        <v>357.40045276089995</v>
      </c>
      <c r="N72" s="6">
        <v>3387.6026423354569</v>
      </c>
      <c r="O72" s="6">
        <v>21.644923290000001</v>
      </c>
      <c r="P72" s="6">
        <v>0.53524899999999997</v>
      </c>
      <c r="Q72" s="6">
        <v>0</v>
      </c>
      <c r="R72" s="6">
        <v>4044.2960503400004</v>
      </c>
      <c r="S72" s="6">
        <v>1808.4028475415203</v>
      </c>
      <c r="T72" s="22">
        <v>180.75836091706699</v>
      </c>
      <c r="U72" s="9"/>
      <c r="V72" s="9"/>
    </row>
    <row r="73" spans="1:22" s="5" customFormat="1" ht="18" customHeight="1" x14ac:dyDescent="0.25">
      <c r="A73" s="26">
        <v>41244</v>
      </c>
      <c r="B73" s="6">
        <v>2256.7882718546707</v>
      </c>
      <c r="C73" s="6">
        <v>483.17970667740093</v>
      </c>
      <c r="D73" s="15">
        <v>1773.6085651772698</v>
      </c>
      <c r="E73" s="6">
        <v>2815.5585923099998</v>
      </c>
      <c r="F73" s="6">
        <v>429.98234452320003</v>
      </c>
      <c r="G73" s="15">
        <v>2385.5762477867997</v>
      </c>
      <c r="H73" s="6">
        <v>22.441719929999998</v>
      </c>
      <c r="I73" s="6">
        <v>278.58254878999998</v>
      </c>
      <c r="J73" s="6">
        <v>5460.1893369381105</v>
      </c>
      <c r="K73" s="15">
        <v>5761.2136056581103</v>
      </c>
      <c r="L73" s="15">
        <v>8146.7898534449105</v>
      </c>
      <c r="M73" s="6">
        <v>318.07737373000003</v>
      </c>
      <c r="N73" s="6">
        <v>3339.7986356099586</v>
      </c>
      <c r="O73" s="6">
        <v>35.25284709000001</v>
      </c>
      <c r="P73" s="6">
        <v>0.61324900000000004</v>
      </c>
      <c r="Q73" s="6">
        <v>0</v>
      </c>
      <c r="R73" s="6">
        <v>4162.7557860899997</v>
      </c>
      <c r="S73" s="6">
        <v>1899.3429586461893</v>
      </c>
      <c r="T73" s="22">
        <v>164.55776321603042</v>
      </c>
      <c r="U73" s="9"/>
      <c r="V73" s="9"/>
    </row>
    <row r="74" spans="1:22" s="5" customFormat="1" ht="18" customHeight="1" x14ac:dyDescent="0.25">
      <c r="A74" s="52">
        <v>41334</v>
      </c>
      <c r="B74" s="6">
        <v>2155.666247107778</v>
      </c>
      <c r="C74" s="6">
        <v>439.33227173427457</v>
      </c>
      <c r="D74" s="15">
        <v>1716.3343623735034</v>
      </c>
      <c r="E74" s="6">
        <v>2745.4968426299997</v>
      </c>
      <c r="F74" s="6">
        <v>309.78638999999987</v>
      </c>
      <c r="G74" s="15">
        <v>2435.71045263</v>
      </c>
      <c r="H74" s="6">
        <v>21.655283180000005</v>
      </c>
      <c r="I74" s="6">
        <v>300.01453064999998</v>
      </c>
      <c r="J74" s="6">
        <v>5588.6926074199991</v>
      </c>
      <c r="K74" s="15">
        <v>5910.362421249999</v>
      </c>
      <c r="L74" s="15">
        <v>8346.072873879999</v>
      </c>
      <c r="M74" s="6">
        <v>294.16254571000002</v>
      </c>
      <c r="N74" s="6">
        <v>3501.6417441561553</v>
      </c>
      <c r="O74" s="6">
        <v>33.081864060000008</v>
      </c>
      <c r="P74" s="6">
        <v>0.61324900000000004</v>
      </c>
      <c r="Q74" s="6">
        <v>0</v>
      </c>
      <c r="R74" s="6">
        <v>4189.6424297599997</v>
      </c>
      <c r="S74" s="6">
        <v>1882.3229929804374</v>
      </c>
      <c r="T74" s="22">
        <v>160.94260534690977</v>
      </c>
      <c r="U74" s="9"/>
      <c r="V74" s="9"/>
    </row>
    <row r="75" spans="1:22" s="5" customFormat="1" ht="18" customHeight="1" x14ac:dyDescent="0.25">
      <c r="A75" s="26">
        <v>41426</v>
      </c>
      <c r="B75" s="6">
        <v>2357.2778249906678</v>
      </c>
      <c r="C75" s="6">
        <v>518.88468019795846</v>
      </c>
      <c r="D75" s="15">
        <v>1838.3929247327096</v>
      </c>
      <c r="E75" s="6">
        <v>2738.2401098896999</v>
      </c>
      <c r="F75" s="6">
        <v>348.15844526789999</v>
      </c>
      <c r="G75" s="15">
        <v>2390.0816646218</v>
      </c>
      <c r="H75" s="6">
        <v>21.549153160000003</v>
      </c>
      <c r="I75" s="6">
        <v>394.07924034000007</v>
      </c>
      <c r="J75" s="6">
        <v>5581.9039100594991</v>
      </c>
      <c r="K75" s="15">
        <v>5997.5323035594993</v>
      </c>
      <c r="L75" s="15">
        <v>8387.6139681813002</v>
      </c>
      <c r="M75" s="6">
        <v>304.1497108399999</v>
      </c>
      <c r="N75" s="6">
        <v>3594.7251573080966</v>
      </c>
      <c r="O75" s="6">
        <v>27.423451060000001</v>
      </c>
      <c r="P75" s="6">
        <v>0.61324900000000004</v>
      </c>
      <c r="Q75" s="6">
        <v>0</v>
      </c>
      <c r="R75" s="6">
        <v>4404.5999285500002</v>
      </c>
      <c r="S75" s="6">
        <v>1738.6055349078244</v>
      </c>
      <c r="T75" s="22">
        <v>155.89005600808821</v>
      </c>
      <c r="U75" s="9"/>
      <c r="V75" s="9"/>
    </row>
    <row r="76" spans="1:22" s="5" customFormat="1" ht="18" customHeight="1" x14ac:dyDescent="0.25">
      <c r="A76" s="26">
        <v>41518</v>
      </c>
      <c r="B76" s="6">
        <v>2467.7754397449762</v>
      </c>
      <c r="C76" s="6">
        <v>472.2595981814701</v>
      </c>
      <c r="D76" s="15">
        <v>1995.5164407835064</v>
      </c>
      <c r="E76" s="6">
        <v>2727.9115500997</v>
      </c>
      <c r="F76" s="6">
        <v>321.38455809839996</v>
      </c>
      <c r="G76" s="15">
        <v>2406.5269920013002</v>
      </c>
      <c r="H76" s="6">
        <v>20.902271669999998</v>
      </c>
      <c r="I76" s="6">
        <v>473.91284081959998</v>
      </c>
      <c r="J76" s="6">
        <v>5657.5949884520005</v>
      </c>
      <c r="K76" s="15">
        <v>6152.4101009416008</v>
      </c>
      <c r="L76" s="15">
        <v>8558.9370929429006</v>
      </c>
      <c r="M76" s="6">
        <v>284.73721605000003</v>
      </c>
      <c r="N76" s="6">
        <v>3795.5708475487609</v>
      </c>
      <c r="O76" s="6">
        <v>30.76873277</v>
      </c>
      <c r="P76" s="6">
        <v>0.61324900000000004</v>
      </c>
      <c r="Q76" s="6">
        <v>0</v>
      </c>
      <c r="R76" s="6">
        <v>4404.8756554000001</v>
      </c>
      <c r="S76" s="6">
        <v>1831.460478651197</v>
      </c>
      <c r="T76" s="22">
        <v>206.42754906644879</v>
      </c>
      <c r="U76" s="9"/>
      <c r="V76" s="9"/>
    </row>
    <row r="77" spans="1:22" s="5" customFormat="1" ht="18" customHeight="1" x14ac:dyDescent="0.25">
      <c r="A77" s="26">
        <v>41609</v>
      </c>
      <c r="B77" s="6">
        <v>2679.6447837376681</v>
      </c>
      <c r="C77" s="6">
        <v>480.11915973172461</v>
      </c>
      <c r="D77" s="15">
        <v>2199.5253499459432</v>
      </c>
      <c r="E77" s="6">
        <v>2777.5765935398999</v>
      </c>
      <c r="F77" s="6">
        <v>382.03554183419999</v>
      </c>
      <c r="G77" s="15">
        <v>2395.5410517056998</v>
      </c>
      <c r="H77" s="6">
        <v>20.68195141</v>
      </c>
      <c r="I77" s="6">
        <v>448.73318369029994</v>
      </c>
      <c r="J77" s="6">
        <v>5778.2132583667908</v>
      </c>
      <c r="K77" s="15">
        <v>6247.628393467091</v>
      </c>
      <c r="L77" s="15">
        <v>8643.1694451727908</v>
      </c>
      <c r="M77" s="6">
        <v>304.25049941999998</v>
      </c>
      <c r="N77" s="6">
        <v>3829.5369408308775</v>
      </c>
      <c r="O77" s="6">
        <v>22.373885130000001</v>
      </c>
      <c r="P77" s="6">
        <v>0.57934000000000008</v>
      </c>
      <c r="Q77" s="6">
        <v>0</v>
      </c>
      <c r="R77" s="6">
        <v>4478.9149404999998</v>
      </c>
      <c r="S77" s="6">
        <v>1904.0597023214143</v>
      </c>
      <c r="T77" s="22">
        <v>302.97948728341396</v>
      </c>
      <c r="U77" s="9"/>
      <c r="V77" s="9"/>
    </row>
    <row r="78" spans="1:22" s="5" customFormat="1" ht="18" customHeight="1" x14ac:dyDescent="0.25">
      <c r="A78" s="52">
        <v>41699</v>
      </c>
      <c r="B78" s="6">
        <v>2514.6715694413342</v>
      </c>
      <c r="C78" s="6">
        <v>518.98288680484234</v>
      </c>
      <c r="D78" s="15">
        <v>1995.6886826364919</v>
      </c>
      <c r="E78" s="6">
        <v>2868.4444781303996</v>
      </c>
      <c r="F78" s="6">
        <v>315.08285576629999</v>
      </c>
      <c r="G78" s="15">
        <v>2553.3616223640997</v>
      </c>
      <c r="H78" s="6">
        <v>19.91524759</v>
      </c>
      <c r="I78" s="6">
        <v>534.00528410130005</v>
      </c>
      <c r="J78" s="6">
        <v>5933.0846560121954</v>
      </c>
      <c r="K78" s="15">
        <v>6487.0051877034957</v>
      </c>
      <c r="L78" s="15">
        <v>9040.366810067595</v>
      </c>
      <c r="M78" s="6">
        <v>287.28929472199997</v>
      </c>
      <c r="N78" s="6">
        <v>3951.2343797291901</v>
      </c>
      <c r="O78" s="6">
        <v>33.648157009999998</v>
      </c>
      <c r="P78" s="6">
        <v>0.57934000000000008</v>
      </c>
      <c r="Q78" s="6">
        <v>0</v>
      </c>
      <c r="R78" s="6">
        <v>4523.2666385699995</v>
      </c>
      <c r="S78" s="6">
        <v>1995.704789266033</v>
      </c>
      <c r="T78" s="22">
        <v>244.33384367383221</v>
      </c>
      <c r="U78" s="9"/>
      <c r="V78" s="9"/>
    </row>
    <row r="79" spans="1:22" s="5" customFormat="1" ht="18" customHeight="1" x14ac:dyDescent="0.25">
      <c r="A79" s="26">
        <v>41791</v>
      </c>
      <c r="B79" s="6">
        <v>2543.6293382654858</v>
      </c>
      <c r="C79" s="6">
        <v>534.50226991988893</v>
      </c>
      <c r="D79" s="15">
        <v>2009.1668712957317</v>
      </c>
      <c r="E79" s="6">
        <v>2891.6134303594808</v>
      </c>
      <c r="F79" s="6">
        <v>350.75588473799996</v>
      </c>
      <c r="G79" s="15">
        <v>2540.8575456214808</v>
      </c>
      <c r="H79" s="6">
        <v>18.542529060010001</v>
      </c>
      <c r="I79" s="6">
        <v>543.24587299109999</v>
      </c>
      <c r="J79" s="6">
        <v>6036.1966004070364</v>
      </c>
      <c r="K79" s="15">
        <v>6597.9850024581465</v>
      </c>
      <c r="L79" s="15">
        <v>9138.8425480796268</v>
      </c>
      <c r="M79" s="6">
        <v>319.55223270200003</v>
      </c>
      <c r="N79" s="6">
        <v>4026.0591746270261</v>
      </c>
      <c r="O79" s="6">
        <v>24.787510570000002</v>
      </c>
      <c r="P79" s="6">
        <v>0.57934000000000008</v>
      </c>
      <c r="Q79" s="6">
        <v>0</v>
      </c>
      <c r="R79" s="6">
        <v>4724.9596842199999</v>
      </c>
      <c r="S79" s="6">
        <v>1880.3881811630022</v>
      </c>
      <c r="T79" s="22">
        <v>171.68368089029943</v>
      </c>
      <c r="U79" s="9"/>
      <c r="V79" s="9"/>
    </row>
    <row r="80" spans="1:22" s="5" customFormat="1" ht="18" customHeight="1" x14ac:dyDescent="0.25">
      <c r="A80" s="26">
        <v>41883</v>
      </c>
      <c r="B80" s="6">
        <v>2432.9076422062071</v>
      </c>
      <c r="C80" s="6">
        <v>601.14860658526334</v>
      </c>
      <c r="D80" s="15">
        <v>1831.7590356209439</v>
      </c>
      <c r="E80" s="6">
        <v>2867.8903462602998</v>
      </c>
      <c r="F80" s="6">
        <v>349.3848774498</v>
      </c>
      <c r="G80" s="15">
        <v>2518.5054688104997</v>
      </c>
      <c r="H80" s="6">
        <v>19.32131158</v>
      </c>
      <c r="I80" s="6">
        <v>579.85309695590001</v>
      </c>
      <c r="J80" s="6">
        <v>6445.8040270324982</v>
      </c>
      <c r="K80" s="15">
        <v>7044.9784355683987</v>
      </c>
      <c r="L80" s="15">
        <v>9563.4839043788979</v>
      </c>
      <c r="M80" s="6">
        <v>373.74515991200008</v>
      </c>
      <c r="N80" s="6">
        <v>4192.7336740211931</v>
      </c>
      <c r="O80" s="6">
        <v>19.968416410000003</v>
      </c>
      <c r="P80" s="6">
        <v>0.57934000000000008</v>
      </c>
      <c r="Q80" s="6">
        <v>0</v>
      </c>
      <c r="R80" s="6">
        <v>4735.1974852000003</v>
      </c>
      <c r="S80" s="6">
        <v>2036.1457006835726</v>
      </c>
      <c r="T80" s="22">
        <v>36.873040693076291</v>
      </c>
      <c r="U80" s="9"/>
      <c r="V80" s="9"/>
    </row>
    <row r="81" spans="1:22" s="5" customFormat="1" ht="18" customHeight="1" x14ac:dyDescent="0.25">
      <c r="A81" s="26">
        <v>41974</v>
      </c>
      <c r="B81" s="6">
        <v>2496.7562268259553</v>
      </c>
      <c r="C81" s="6">
        <v>537.68572716516985</v>
      </c>
      <c r="D81" s="15">
        <v>1959.0704996607856</v>
      </c>
      <c r="E81" s="6">
        <v>2797.9384860703994</v>
      </c>
      <c r="F81" s="6">
        <v>394.14031395579997</v>
      </c>
      <c r="G81" s="15">
        <v>2403.7981721145993</v>
      </c>
      <c r="H81" s="6">
        <v>19.513196620000002</v>
      </c>
      <c r="I81" s="6">
        <v>592.62365587919999</v>
      </c>
      <c r="J81" s="6">
        <v>6654.988309744791</v>
      </c>
      <c r="K81" s="15">
        <v>7267.1251622439913</v>
      </c>
      <c r="L81" s="15">
        <v>9670.9233343585911</v>
      </c>
      <c r="M81" s="6">
        <v>424.0531154235</v>
      </c>
      <c r="N81" s="6">
        <v>4252.93421717198</v>
      </c>
      <c r="O81" s="6">
        <v>25.514060470000004</v>
      </c>
      <c r="P81" s="6">
        <v>0.57934000000000008</v>
      </c>
      <c r="Q81" s="6">
        <v>0</v>
      </c>
      <c r="R81" s="6">
        <v>4777.5392449700003</v>
      </c>
      <c r="S81" s="6">
        <v>2147.6029278373717</v>
      </c>
      <c r="T81" s="22">
        <v>1.7709282946566955</v>
      </c>
      <c r="U81" s="9"/>
      <c r="V81" s="9"/>
    </row>
    <row r="82" spans="1:22" s="5" customFormat="1" ht="18" customHeight="1" x14ac:dyDescent="0.25">
      <c r="A82" s="52">
        <v>42064</v>
      </c>
      <c r="B82" s="6">
        <v>2556.3513368910658</v>
      </c>
      <c r="C82" s="6">
        <v>516.20009938948283</v>
      </c>
      <c r="D82" s="15">
        <v>2040.151237501583</v>
      </c>
      <c r="E82" s="6">
        <v>2855.1761165400994</v>
      </c>
      <c r="F82" s="6">
        <v>435.93157727629995</v>
      </c>
      <c r="G82" s="15">
        <v>2419.2445392637997</v>
      </c>
      <c r="H82" s="6">
        <v>18.811406120000004</v>
      </c>
      <c r="I82" s="6">
        <v>577.14152094220003</v>
      </c>
      <c r="J82" s="6">
        <v>6899.833486618194</v>
      </c>
      <c r="K82" s="15">
        <v>7495.7864136803937</v>
      </c>
      <c r="L82" s="15">
        <v>9915.0309529441929</v>
      </c>
      <c r="M82" s="6">
        <v>336.8964960135001</v>
      </c>
      <c r="N82" s="6">
        <v>4349.9159987355551</v>
      </c>
      <c r="O82" s="6">
        <v>27.966904620000001</v>
      </c>
      <c r="P82" s="6">
        <v>0.62929100000000004</v>
      </c>
      <c r="Q82" s="6">
        <v>0</v>
      </c>
      <c r="R82" s="6">
        <v>4794.4349587600009</v>
      </c>
      <c r="S82" s="6">
        <v>2438.4502158681844</v>
      </c>
      <c r="T82" s="22">
        <v>6.8883259722063528</v>
      </c>
      <c r="U82" s="9"/>
      <c r="V82" s="9"/>
    </row>
    <row r="83" spans="1:22" s="5" customFormat="1" ht="18" customHeight="1" x14ac:dyDescent="0.25">
      <c r="A83" s="26">
        <v>42156</v>
      </c>
      <c r="B83" s="6">
        <v>2734.0933765533819</v>
      </c>
      <c r="C83" s="6">
        <v>584.95846533314398</v>
      </c>
      <c r="D83" s="15">
        <v>2149.1349112202379</v>
      </c>
      <c r="E83" s="6">
        <v>2892.0335724098995</v>
      </c>
      <c r="F83" s="6">
        <v>435.49759441609996</v>
      </c>
      <c r="G83" s="15">
        <v>2456.5359779937994</v>
      </c>
      <c r="H83" s="6">
        <v>18.255199260000001</v>
      </c>
      <c r="I83" s="6">
        <v>587.4649883989</v>
      </c>
      <c r="J83" s="6">
        <v>7019.6132836116703</v>
      </c>
      <c r="K83" s="15">
        <v>7625.33347127057</v>
      </c>
      <c r="L83" s="15">
        <v>10081.86944926437</v>
      </c>
      <c r="M83" s="6">
        <v>411.8679813335001</v>
      </c>
      <c r="N83" s="6">
        <v>4541.9625312972357</v>
      </c>
      <c r="O83" s="6">
        <v>26.668259110000001</v>
      </c>
      <c r="P83" s="6">
        <v>0.62929100000000004</v>
      </c>
      <c r="Q83" s="6">
        <v>0</v>
      </c>
      <c r="R83" s="6">
        <v>5057.2906530600003</v>
      </c>
      <c r="S83" s="6">
        <v>2159.2044008119383</v>
      </c>
      <c r="T83" s="22">
        <v>33.381580612035279</v>
      </c>
      <c r="U83" s="9"/>
      <c r="V83" s="9"/>
    </row>
    <row r="84" spans="1:22" s="5" customFormat="1" ht="18" customHeight="1" x14ac:dyDescent="0.25">
      <c r="A84" s="26">
        <v>42248</v>
      </c>
      <c r="B84" s="6">
        <v>3068.997365791608</v>
      </c>
      <c r="C84" s="6">
        <v>875.09699409821224</v>
      </c>
      <c r="D84" s="15">
        <v>2193.9003716933958</v>
      </c>
      <c r="E84" s="6">
        <v>3037.2798652205001</v>
      </c>
      <c r="F84" s="6">
        <v>481.29621099629861</v>
      </c>
      <c r="G84" s="15">
        <v>2555.9836542242015</v>
      </c>
      <c r="H84" s="6">
        <v>18.086492570000001</v>
      </c>
      <c r="I84" s="6">
        <v>640.37596365673198</v>
      </c>
      <c r="J84" s="6">
        <v>7329.1250701119443</v>
      </c>
      <c r="K84" s="15">
        <v>7987.5875263386761</v>
      </c>
      <c r="L84" s="15">
        <v>10543.571180562878</v>
      </c>
      <c r="M84" s="6">
        <v>418.5202078703569</v>
      </c>
      <c r="N84" s="6">
        <v>4767.0391463859496</v>
      </c>
      <c r="O84" s="6">
        <v>19.637682419999887</v>
      </c>
      <c r="P84" s="6">
        <v>0.62929100000000004</v>
      </c>
      <c r="Q84" s="6">
        <v>0</v>
      </c>
      <c r="R84" s="6">
        <v>5116.0501981300004</v>
      </c>
      <c r="S84" s="6">
        <v>2586.4491801411014</v>
      </c>
      <c r="T84" s="22">
        <v>-170.85405383113553</v>
      </c>
      <c r="U84" s="9"/>
      <c r="V84" s="9"/>
    </row>
    <row r="85" spans="1:22" s="5" customFormat="1" ht="18" customHeight="1" x14ac:dyDescent="0.25">
      <c r="A85" s="26">
        <v>42339</v>
      </c>
      <c r="B85" s="6">
        <v>3195.7441405191366</v>
      </c>
      <c r="C85" s="6">
        <v>952.6</v>
      </c>
      <c r="D85" s="15">
        <v>2243.1615272187082</v>
      </c>
      <c r="E85" s="6">
        <v>2980.3063970992998</v>
      </c>
      <c r="F85" s="6">
        <v>473.1</v>
      </c>
      <c r="G85" s="15">
        <v>2507.214976361</v>
      </c>
      <c r="H85" s="6">
        <v>17.692821490000004</v>
      </c>
      <c r="I85" s="6">
        <v>677.48869201476782</v>
      </c>
      <c r="J85" s="6">
        <v>7736.4764190788446</v>
      </c>
      <c r="K85" s="15">
        <v>8431.6579325836119</v>
      </c>
      <c r="L85" s="15">
        <v>10938.872908944611</v>
      </c>
      <c r="M85" s="6">
        <v>474.18325006847328</v>
      </c>
      <c r="N85" s="6">
        <v>4974.1932494160883</v>
      </c>
      <c r="O85" s="6">
        <v>20.378732560000003</v>
      </c>
      <c r="P85" s="6">
        <v>0.62929100000000004</v>
      </c>
      <c r="Q85" s="6">
        <v>0</v>
      </c>
      <c r="R85" s="6">
        <v>5196.1559949000002</v>
      </c>
      <c r="S85" s="6">
        <v>2562.928306957122</v>
      </c>
      <c r="T85" s="22">
        <v>-46.429132948360376</v>
      </c>
      <c r="U85" s="9"/>
      <c r="V85" s="9"/>
    </row>
    <row r="86" spans="1:22" s="5" customFormat="1" ht="18" customHeight="1" x14ac:dyDescent="0.25">
      <c r="A86" s="52">
        <v>42430</v>
      </c>
      <c r="B86" s="6">
        <v>3151.6045653616693</v>
      </c>
      <c r="C86" s="6">
        <v>747.73597101598125</v>
      </c>
      <c r="D86" s="15">
        <v>2403.8685943456881</v>
      </c>
      <c r="E86" s="6">
        <v>2972.7586940296997</v>
      </c>
      <c r="F86" s="6">
        <v>440.19761243369999</v>
      </c>
      <c r="G86" s="15">
        <v>2532.5610815959999</v>
      </c>
      <c r="H86" s="6">
        <v>16.617938769999999</v>
      </c>
      <c r="I86" s="6">
        <v>665.51883281665505</v>
      </c>
      <c r="J86" s="6">
        <v>7827.9358570515578</v>
      </c>
      <c r="K86" s="15">
        <v>8510.0726286382123</v>
      </c>
      <c r="L86" s="15">
        <v>11042.633710234211</v>
      </c>
      <c r="M86" s="6">
        <v>478.48811943692056</v>
      </c>
      <c r="N86" s="6">
        <v>5173.7364440673819</v>
      </c>
      <c r="O86" s="6">
        <v>22.453582400000005</v>
      </c>
      <c r="P86" s="6">
        <v>0.61925600000000003</v>
      </c>
      <c r="Q86" s="6">
        <v>0</v>
      </c>
      <c r="R86" s="6">
        <v>5179.5784656118158</v>
      </c>
      <c r="S86" s="6">
        <v>2587.4460782872538</v>
      </c>
      <c r="T86" s="22">
        <v>4.1823253693084315</v>
      </c>
      <c r="U86" s="9"/>
      <c r="V86" s="9"/>
    </row>
    <row r="87" spans="1:22" s="5" customFormat="1" ht="18" customHeight="1" x14ac:dyDescent="0.25">
      <c r="A87" s="26">
        <v>42522</v>
      </c>
      <c r="B87" s="6">
        <v>3257.224971891631</v>
      </c>
      <c r="C87" s="6">
        <v>824.80195596127157</v>
      </c>
      <c r="D87" s="15">
        <v>2432.4230159303593</v>
      </c>
      <c r="E87" s="6">
        <v>3096.1268461897998</v>
      </c>
      <c r="F87" s="6">
        <v>474.14946235799999</v>
      </c>
      <c r="G87" s="15">
        <v>2621.9773838317997</v>
      </c>
      <c r="H87" s="6">
        <v>16.606703960000001</v>
      </c>
      <c r="I87" s="6">
        <v>659.28436214003546</v>
      </c>
      <c r="J87" s="6">
        <v>8028.1537786111166</v>
      </c>
      <c r="K87" s="15">
        <v>8704.0448447111521</v>
      </c>
      <c r="L87" s="15">
        <v>11326.022228542952</v>
      </c>
      <c r="M87" s="6">
        <v>475.00198239846816</v>
      </c>
      <c r="N87" s="6">
        <v>5360.5989650914153</v>
      </c>
      <c r="O87" s="6">
        <v>16.392359590000002</v>
      </c>
      <c r="P87" s="6">
        <v>0.61925600000000003</v>
      </c>
      <c r="Q87" s="6">
        <v>0</v>
      </c>
      <c r="R87" s="6">
        <v>5381.6809258499998</v>
      </c>
      <c r="S87" s="6">
        <v>2497.1640524205354</v>
      </c>
      <c r="T87" s="22">
        <v>26.991343563330783</v>
      </c>
      <c r="U87" s="9"/>
      <c r="V87" s="9"/>
    </row>
    <row r="88" spans="1:22" s="5" customFormat="1" ht="18" customHeight="1" x14ac:dyDescent="0.25">
      <c r="A88" s="26">
        <v>42614</v>
      </c>
      <c r="B88" s="6">
        <v>3090.8886518636555</v>
      </c>
      <c r="C88" s="6">
        <v>689.70480491531919</v>
      </c>
      <c r="D88" s="15">
        <v>2401.1838469483364</v>
      </c>
      <c r="E88" s="6">
        <v>3168.3019069799998</v>
      </c>
      <c r="F88" s="6">
        <v>629.06920346000015</v>
      </c>
      <c r="G88" s="15">
        <v>2539.2327035199996</v>
      </c>
      <c r="H88" s="6">
        <v>16.133231250000001</v>
      </c>
      <c r="I88" s="6">
        <v>649.1596135451282</v>
      </c>
      <c r="J88" s="6">
        <v>8342.9141470497416</v>
      </c>
      <c r="K88" s="15">
        <v>9008.2069918448706</v>
      </c>
      <c r="L88" s="15">
        <v>11547.43969536487</v>
      </c>
      <c r="M88" s="6">
        <v>488.41561197659905</v>
      </c>
      <c r="N88" s="6">
        <v>5365.5237311864194</v>
      </c>
      <c r="O88" s="6">
        <v>27.047840980000004</v>
      </c>
      <c r="P88" s="6">
        <v>0.61925600000000003</v>
      </c>
      <c r="Q88" s="6">
        <v>0</v>
      </c>
      <c r="R88" s="6">
        <v>5403.6464130571421</v>
      </c>
      <c r="S88" s="6">
        <v>2652.7735433899397</v>
      </c>
      <c r="T88" s="22">
        <v>10.600762696353849</v>
      </c>
      <c r="U88" s="9"/>
      <c r="V88" s="9"/>
    </row>
    <row r="89" spans="1:22" s="5" customFormat="1" ht="18" customHeight="1" x14ac:dyDescent="0.25">
      <c r="A89" s="26">
        <v>42705</v>
      </c>
      <c r="B89" s="6">
        <v>3198.6149351243344</v>
      </c>
      <c r="C89" s="6">
        <v>730.99681106781111</v>
      </c>
      <c r="D89" s="15">
        <v>2467.6181240565234</v>
      </c>
      <c r="E89" s="6">
        <v>3120.7718944505464</v>
      </c>
      <c r="F89" s="6">
        <v>598.84397539009933</v>
      </c>
      <c r="G89" s="15">
        <v>2521.927919060447</v>
      </c>
      <c r="H89" s="6">
        <v>15.716073720000001</v>
      </c>
      <c r="I89" s="6">
        <v>587.95643239107858</v>
      </c>
      <c r="J89" s="6">
        <v>8718.8369800512392</v>
      </c>
      <c r="K89" s="15">
        <v>9322.5094861623184</v>
      </c>
      <c r="L89" s="15">
        <v>11844.437405222765</v>
      </c>
      <c r="M89" s="6">
        <v>515.35385505935426</v>
      </c>
      <c r="N89" s="6">
        <v>5410.1899828512678</v>
      </c>
      <c r="O89" s="6">
        <v>23.014809249999892</v>
      </c>
      <c r="P89" s="6">
        <v>0.61925600000000003</v>
      </c>
      <c r="Q89" s="6">
        <v>0</v>
      </c>
      <c r="R89" s="6">
        <v>5500.2446634379912</v>
      </c>
      <c r="S89" s="6">
        <v>2743.4545288767617</v>
      </c>
      <c r="T89" s="22">
        <v>119.17585660658904</v>
      </c>
      <c r="U89" s="9"/>
      <c r="V89" s="9"/>
    </row>
    <row r="90" spans="1:22" s="5" customFormat="1" ht="18" customHeight="1" x14ac:dyDescent="0.25">
      <c r="A90" s="52">
        <v>42795</v>
      </c>
      <c r="B90" s="6">
        <v>3209.9218751951303</v>
      </c>
      <c r="C90" s="6">
        <v>901.03120537586869</v>
      </c>
      <c r="D90" s="15">
        <v>2308.8906698192613</v>
      </c>
      <c r="E90" s="6">
        <v>3131.3409025960036</v>
      </c>
      <c r="F90" s="6">
        <v>580.19879938487293</v>
      </c>
      <c r="G90" s="15">
        <v>2551.1421032111307</v>
      </c>
      <c r="H90" s="6">
        <v>15.182327110000001</v>
      </c>
      <c r="I90" s="6">
        <v>578.35520046451177</v>
      </c>
      <c r="J90" s="6">
        <v>8909.2833115858484</v>
      </c>
      <c r="K90" s="15">
        <v>9502.8208391603603</v>
      </c>
      <c r="L90" s="15">
        <v>12053.96294237149</v>
      </c>
      <c r="M90" s="6">
        <v>476.8867986801144</v>
      </c>
      <c r="N90" s="6">
        <v>5433.1301028224152</v>
      </c>
      <c r="O90" s="6">
        <v>20.570121860000004</v>
      </c>
      <c r="P90" s="6">
        <v>1.1811590000000001</v>
      </c>
      <c r="Q90" s="6">
        <v>0</v>
      </c>
      <c r="R90" s="6">
        <v>5541.3396197421425</v>
      </c>
      <c r="S90" s="6">
        <v>2834.1775501980683</v>
      </c>
      <c r="T90" s="22">
        <v>55.521359247961186</v>
      </c>
      <c r="U90" s="9"/>
      <c r="V90" s="9"/>
    </row>
    <row r="91" spans="1:22" s="5" customFormat="1" ht="18" customHeight="1" x14ac:dyDescent="0.25">
      <c r="A91" s="26">
        <v>42887</v>
      </c>
      <c r="B91" s="6">
        <v>3400.7813327036574</v>
      </c>
      <c r="C91" s="6">
        <v>755.52628954799161</v>
      </c>
      <c r="D91" s="15">
        <v>2645.2550431556656</v>
      </c>
      <c r="E91" s="6">
        <v>3168.9818974105001</v>
      </c>
      <c r="F91" s="6">
        <v>603.83078388989975</v>
      </c>
      <c r="G91" s="15">
        <v>2565.1511135206001</v>
      </c>
      <c r="H91" s="6">
        <v>14.795046140000004</v>
      </c>
      <c r="I91" s="6">
        <v>622.27918878531966</v>
      </c>
      <c r="J91" s="6">
        <v>9142.6348100841533</v>
      </c>
      <c r="K91" s="15">
        <v>9779.7090450094729</v>
      </c>
      <c r="L91" s="15">
        <v>12344.860158530073</v>
      </c>
      <c r="M91" s="6">
        <v>505.25577536393052</v>
      </c>
      <c r="N91" s="6">
        <v>5703.9596540044822</v>
      </c>
      <c r="O91" s="6">
        <v>21.809793840000001</v>
      </c>
      <c r="P91" s="6">
        <v>1.1811590000000001</v>
      </c>
      <c r="Q91" s="6">
        <v>0</v>
      </c>
      <c r="R91" s="6">
        <v>5948.3551070971425</v>
      </c>
      <c r="S91" s="6">
        <v>2771.216281582153</v>
      </c>
      <c r="T91" s="22">
        <v>38.307520488701293</v>
      </c>
      <c r="U91" s="9"/>
      <c r="V91" s="9"/>
    </row>
    <row r="92" spans="1:22" s="5" customFormat="1" ht="18" customHeight="1" x14ac:dyDescent="0.25">
      <c r="A92" s="26">
        <v>42979</v>
      </c>
      <c r="B92" s="6">
        <v>3704.9493835633566</v>
      </c>
      <c r="C92" s="6">
        <v>765.63198613592715</v>
      </c>
      <c r="D92" s="15">
        <v>2939.3173974274296</v>
      </c>
      <c r="E92" s="6">
        <v>3302.7742016681</v>
      </c>
      <c r="F92" s="6">
        <v>791.9733448592732</v>
      </c>
      <c r="G92" s="15">
        <v>2510.8008568088267</v>
      </c>
      <c r="H92" s="6">
        <v>14.60461315</v>
      </c>
      <c r="I92" s="6">
        <v>589.26231117044756</v>
      </c>
      <c r="J92" s="6">
        <v>9296.830654424899</v>
      </c>
      <c r="K92" s="15">
        <v>9900.6975787453466</v>
      </c>
      <c r="L92" s="15">
        <v>12411.498435554173</v>
      </c>
      <c r="M92" s="6">
        <v>526.81779893339365</v>
      </c>
      <c r="N92" s="6">
        <v>5846.3290751787181</v>
      </c>
      <c r="O92" s="6">
        <v>29.028252409999993</v>
      </c>
      <c r="P92" s="6">
        <v>1.1811590000000001</v>
      </c>
      <c r="Q92" s="6">
        <v>0</v>
      </c>
      <c r="R92" s="6">
        <v>5995.4822703607151</v>
      </c>
      <c r="S92" s="6">
        <v>2901.3599134740198</v>
      </c>
      <c r="T92" s="22">
        <v>50.574897093584376</v>
      </c>
      <c r="U92" s="9"/>
      <c r="V92" s="9"/>
    </row>
    <row r="93" spans="1:22" s="5" customFormat="1" ht="18" customHeight="1" x14ac:dyDescent="0.25">
      <c r="A93" s="26">
        <v>43070</v>
      </c>
      <c r="B93" s="6">
        <v>3781.5578005354541</v>
      </c>
      <c r="C93" s="6">
        <v>892.43091448431767</v>
      </c>
      <c r="D93" s="15">
        <v>2889.1268860511364</v>
      </c>
      <c r="E93" s="6">
        <v>3374.4484147317999</v>
      </c>
      <c r="F93" s="6">
        <v>790.09476409652075</v>
      </c>
      <c r="G93" s="15">
        <v>2584.3536506352793</v>
      </c>
      <c r="H93" s="6">
        <v>13.888656070000003</v>
      </c>
      <c r="I93" s="6">
        <v>570.39297054326585</v>
      </c>
      <c r="J93" s="6">
        <v>9538.72755261772</v>
      </c>
      <c r="K93" s="15">
        <v>10123.009179230987</v>
      </c>
      <c r="L93" s="15">
        <v>12707.362829866266</v>
      </c>
      <c r="M93" s="6">
        <v>545.64251199102443</v>
      </c>
      <c r="N93" s="6">
        <v>5848.9180009576776</v>
      </c>
      <c r="O93" s="6">
        <v>25.386965970000002</v>
      </c>
      <c r="P93" s="6">
        <v>1.1811590000000001</v>
      </c>
      <c r="Q93" s="6">
        <v>0</v>
      </c>
      <c r="R93" s="6">
        <v>6119.2056270512703</v>
      </c>
      <c r="S93" s="6">
        <v>3016.6689278828289</v>
      </c>
      <c r="T93" s="22">
        <v>39.486523076601181</v>
      </c>
      <c r="U93" s="9"/>
      <c r="V93" s="9"/>
    </row>
    <row r="94" spans="1:22" s="5" customFormat="1" ht="18" customHeight="1" x14ac:dyDescent="0.25">
      <c r="A94" s="52">
        <v>43160</v>
      </c>
      <c r="B94" s="6">
        <v>3610.8774781752786</v>
      </c>
      <c r="C94" s="6">
        <v>900.49379189325305</v>
      </c>
      <c r="D94" s="15">
        <v>2710.3836862820253</v>
      </c>
      <c r="E94" s="6">
        <v>3454.1730963444998</v>
      </c>
      <c r="F94" s="6">
        <v>628.60416229832003</v>
      </c>
      <c r="G94" s="15">
        <v>2825.5689340461795</v>
      </c>
      <c r="H94" s="6">
        <v>12.971141579999998</v>
      </c>
      <c r="I94" s="6">
        <v>564.75730148899993</v>
      </c>
      <c r="J94" s="6">
        <v>9725.2475582842726</v>
      </c>
      <c r="K94" s="15">
        <f t="shared" ref="K94:K97" si="2">J94+I94+H94</f>
        <v>10302.976001353272</v>
      </c>
      <c r="L94" s="15">
        <f>K94+G94</f>
        <v>13128.544935399452</v>
      </c>
      <c r="M94" s="6">
        <v>537.54143694039919</v>
      </c>
      <c r="N94" s="6">
        <v>6061.9656030167134</v>
      </c>
      <c r="O94" s="6">
        <v>23.190060180000003</v>
      </c>
      <c r="P94" s="6">
        <v>1.4129959999999999</v>
      </c>
      <c r="Q94" s="6">
        <v>0</v>
      </c>
      <c r="R94" s="6">
        <v>6186.1600457107279</v>
      </c>
      <c r="S94" s="6">
        <v>3131.2310477231513</v>
      </c>
      <c r="T94" s="22">
        <v>-104.09435312036075</v>
      </c>
      <c r="U94" s="9"/>
      <c r="V94" s="9"/>
    </row>
    <row r="95" spans="1:22" s="5" customFormat="1" ht="18" customHeight="1" x14ac:dyDescent="0.25">
      <c r="A95" s="26">
        <v>43252</v>
      </c>
      <c r="B95" s="6">
        <v>3305.4442534635623</v>
      </c>
      <c r="C95" s="6">
        <v>796.80531222901004</v>
      </c>
      <c r="D95" s="15">
        <v>2508.6389412345525</v>
      </c>
      <c r="E95" s="6">
        <v>3643.3028234500998</v>
      </c>
      <c r="F95" s="6">
        <v>596.20909320111991</v>
      </c>
      <c r="G95" s="15">
        <v>3047.0937302489801</v>
      </c>
      <c r="H95" s="6">
        <v>13.032376619999999</v>
      </c>
      <c r="I95" s="6">
        <v>565.19374545749997</v>
      </c>
      <c r="J95" s="6">
        <v>10123.369270906707</v>
      </c>
      <c r="K95" s="15">
        <f t="shared" si="2"/>
        <v>10701.595392984207</v>
      </c>
      <c r="L95" s="15">
        <f t="shared" ref="L95:L97" si="3">K95+G95</f>
        <v>13748.689123233187</v>
      </c>
      <c r="M95" s="6">
        <v>562.65582946155519</v>
      </c>
      <c r="N95" s="6">
        <v>6189.6895560747707</v>
      </c>
      <c r="O95" s="6">
        <v>17.730988990000004</v>
      </c>
      <c r="P95" s="6">
        <v>3.0078533799999998</v>
      </c>
      <c r="Q95" s="6">
        <v>0</v>
      </c>
      <c r="R95" s="6">
        <v>6590.5097727111315</v>
      </c>
      <c r="S95" s="6">
        <v>3060.2457609003673</v>
      </c>
      <c r="T95" s="22">
        <v>-168.29048229298425</v>
      </c>
      <c r="U95" s="9"/>
      <c r="V95" s="9"/>
    </row>
    <row r="96" spans="1:22" s="5" customFormat="1" ht="18" customHeight="1" x14ac:dyDescent="0.25">
      <c r="A96" s="26">
        <v>43344</v>
      </c>
      <c r="B96" s="6">
        <v>3198.7235585552667</v>
      </c>
      <c r="C96" s="6">
        <v>716.15066607908705</v>
      </c>
      <c r="D96" s="15">
        <v>2482.5728924761797</v>
      </c>
      <c r="E96" s="6">
        <v>3745.689005102151</v>
      </c>
      <c r="F96" s="6">
        <v>690.1</v>
      </c>
      <c r="G96" s="15">
        <v>3055.6118717619511</v>
      </c>
      <c r="H96" s="6">
        <v>12.802779439999998</v>
      </c>
      <c r="I96" s="6">
        <v>570.50215328100012</v>
      </c>
      <c r="J96" s="6">
        <v>10551.972850659196</v>
      </c>
      <c r="K96" s="15">
        <f t="shared" si="2"/>
        <v>11135.277783380197</v>
      </c>
      <c r="L96" s="15">
        <f t="shared" si="3"/>
        <v>14190.889655142149</v>
      </c>
      <c r="M96" s="6">
        <v>577.4125962605076</v>
      </c>
      <c r="N96" s="6">
        <v>6223.1642286974229</v>
      </c>
      <c r="O96" s="6">
        <v>17.900820640000003</v>
      </c>
      <c r="P96" s="6">
        <v>1.4129959999999999</v>
      </c>
      <c r="Q96" s="6">
        <v>0</v>
      </c>
      <c r="R96" s="6">
        <v>6653.1953594147562</v>
      </c>
      <c r="S96" s="6">
        <v>3531.9655203899274</v>
      </c>
      <c r="T96" s="22">
        <v>-333.11507271862263</v>
      </c>
      <c r="U96" s="9"/>
      <c r="V96" s="9"/>
    </row>
    <row r="97" spans="1:22" s="5" customFormat="1" ht="18" customHeight="1" x14ac:dyDescent="0.25">
      <c r="A97" s="26">
        <v>43435</v>
      </c>
      <c r="B97" s="6">
        <v>3079.9975693162737</v>
      </c>
      <c r="C97" s="6">
        <v>727.97986945212472</v>
      </c>
      <c r="D97" s="15">
        <v>2352.0176998641491</v>
      </c>
      <c r="E97" s="6">
        <v>3812.3798456550003</v>
      </c>
      <c r="F97" s="6">
        <v>672.26832117999982</v>
      </c>
      <c r="G97" s="15">
        <v>3140.1115244750004</v>
      </c>
      <c r="H97" s="6">
        <v>12.023256780000001</v>
      </c>
      <c r="I97" s="6">
        <v>561.10572304999994</v>
      </c>
      <c r="J97" s="6">
        <v>10811.346198267407</v>
      </c>
      <c r="K97" s="15">
        <f t="shared" si="2"/>
        <v>11384.475178097406</v>
      </c>
      <c r="L97" s="15">
        <f t="shared" si="3"/>
        <v>14524.586702572406</v>
      </c>
      <c r="M97" s="6">
        <v>555.76986422438461</v>
      </c>
      <c r="N97" s="6">
        <v>6156.0142496357839</v>
      </c>
      <c r="O97" s="6">
        <v>15.761373089999999</v>
      </c>
      <c r="P97" s="6">
        <v>1.4129959999999999</v>
      </c>
      <c r="Q97" s="6">
        <v>0</v>
      </c>
      <c r="R97" s="6">
        <v>6794.4820498774543</v>
      </c>
      <c r="S97" s="6">
        <v>3700.3920694594931</v>
      </c>
      <c r="T97" s="22">
        <v>-348.81258939071051</v>
      </c>
      <c r="U97" s="9"/>
      <c r="V97" s="9"/>
    </row>
    <row r="98" spans="1:22" s="5" customFormat="1" ht="18" customHeight="1" x14ac:dyDescent="0.25">
      <c r="A98" s="52">
        <v>43525</v>
      </c>
      <c r="B98" s="6">
        <v>3053.1494654859116</v>
      </c>
      <c r="C98" s="6">
        <v>912.99947224025891</v>
      </c>
      <c r="D98" s="15">
        <v>2140.1499932456527</v>
      </c>
      <c r="E98" s="6">
        <v>3915.6096974900001</v>
      </c>
      <c r="F98" s="6">
        <v>612.51980085999992</v>
      </c>
      <c r="G98" s="15">
        <v>3303.0898966300001</v>
      </c>
      <c r="H98" s="6">
        <v>11.891728850000005</v>
      </c>
      <c r="I98" s="6">
        <v>530.61477280999998</v>
      </c>
      <c r="J98" s="6">
        <v>11173.004916387901</v>
      </c>
      <c r="K98" s="15">
        <v>11715.511418047901</v>
      </c>
      <c r="L98" s="15">
        <v>15018.601314677901</v>
      </c>
      <c r="M98" s="6">
        <v>545.00620290922325</v>
      </c>
      <c r="N98" s="6">
        <v>6177.117361322481</v>
      </c>
      <c r="O98" s="6">
        <v>19.49758568</v>
      </c>
      <c r="P98" s="6">
        <v>1.4129959999999999</v>
      </c>
      <c r="Q98" s="6">
        <v>0</v>
      </c>
      <c r="R98" s="6">
        <v>6858.1177097</v>
      </c>
      <c r="S98" s="6">
        <v>3884.6106334406581</v>
      </c>
      <c r="T98" s="22">
        <v>-327.01137575671942</v>
      </c>
      <c r="U98" s="9"/>
      <c r="V98" s="9"/>
    </row>
    <row r="99" spans="1:22" s="5" customFormat="1" ht="18" customHeight="1" x14ac:dyDescent="0.25">
      <c r="A99" s="26">
        <v>43617</v>
      </c>
      <c r="B99" s="6">
        <v>3120.8762148097649</v>
      </c>
      <c r="C99" s="6">
        <v>931.66869946823397</v>
      </c>
      <c r="D99" s="15">
        <v>2189.2075153415308</v>
      </c>
      <c r="E99" s="6">
        <v>4093.7741505429999</v>
      </c>
      <c r="F99" s="6">
        <v>674.23249338959999</v>
      </c>
      <c r="G99" s="15">
        <v>3419.5416571533997</v>
      </c>
      <c r="H99" s="6">
        <v>11.073424129999999</v>
      </c>
      <c r="I99" s="6">
        <v>559.19615396199993</v>
      </c>
      <c r="J99" s="6">
        <v>11371.683602965109</v>
      </c>
      <c r="K99" s="15">
        <v>11941.95318105711</v>
      </c>
      <c r="L99" s="15">
        <v>15361.49483821051</v>
      </c>
      <c r="M99" s="6">
        <v>584.97542936336106</v>
      </c>
      <c r="N99" s="6">
        <v>6226.0703684083646</v>
      </c>
      <c r="O99" s="6">
        <v>19.608217340000003</v>
      </c>
      <c r="P99" s="6">
        <v>1.4129959999999999</v>
      </c>
      <c r="Q99" s="6">
        <v>0</v>
      </c>
      <c r="R99" s="6">
        <v>7315.4677704923652</v>
      </c>
      <c r="S99" s="6">
        <v>3804.1849145582887</v>
      </c>
      <c r="T99" s="22">
        <v>-401.01716848336997</v>
      </c>
      <c r="U99" s="9"/>
      <c r="V99" s="9"/>
    </row>
    <row r="100" spans="1:22" s="5" customFormat="1" ht="18" customHeight="1" x14ac:dyDescent="0.25">
      <c r="A100" s="26">
        <v>43709</v>
      </c>
      <c r="B100" s="6">
        <v>3306.1828612173645</v>
      </c>
      <c r="C100" s="6">
        <v>896.73037351160724</v>
      </c>
      <c r="D100" s="15">
        <v>2409.4524877057574</v>
      </c>
      <c r="E100" s="6">
        <v>4246.8289082809997</v>
      </c>
      <c r="F100" s="6">
        <v>726.46807739249903</v>
      </c>
      <c r="G100" s="15">
        <v>3520.3608308885005</v>
      </c>
      <c r="H100" s="6">
        <v>10.69631029</v>
      </c>
      <c r="I100" s="6">
        <v>545.28728764020002</v>
      </c>
      <c r="J100" s="6">
        <v>11559.796325395255</v>
      </c>
      <c r="K100" s="15">
        <v>12115.779923325455</v>
      </c>
      <c r="L100" s="15">
        <v>15636.140754213957</v>
      </c>
      <c r="M100" s="6">
        <v>563.59401425257283</v>
      </c>
      <c r="N100" s="6">
        <v>6416.6121271940028</v>
      </c>
      <c r="O100" s="6">
        <v>15.984649450000001</v>
      </c>
      <c r="P100" s="6">
        <v>1.4129959999999999</v>
      </c>
      <c r="Q100" s="6">
        <v>0</v>
      </c>
      <c r="R100" s="6">
        <v>7377.7861339046294</v>
      </c>
      <c r="S100" s="6">
        <v>3938.4086521232812</v>
      </c>
      <c r="T100" s="22">
        <v>-268.20533149907038</v>
      </c>
      <c r="U100" s="9"/>
      <c r="V100" s="9"/>
    </row>
    <row r="101" spans="1:22" s="5" customFormat="1" ht="18" customHeight="1" x14ac:dyDescent="0.25">
      <c r="A101" s="26">
        <v>43800</v>
      </c>
      <c r="B101" s="6">
        <v>3337.0682614538327</v>
      </c>
      <c r="C101" s="6">
        <v>811.97945698401418</v>
      </c>
      <c r="D101" s="15">
        <v>2525.0888044698186</v>
      </c>
      <c r="E101" s="6">
        <v>4231.8917771533152</v>
      </c>
      <c r="F101" s="6">
        <v>741.57489893030015</v>
      </c>
      <c r="G101" s="15">
        <v>3490.316878223015</v>
      </c>
      <c r="H101" s="6">
        <v>9.4858259599999997</v>
      </c>
      <c r="I101" s="6">
        <v>542.12865539890004</v>
      </c>
      <c r="J101" s="6">
        <v>12022.13397219871</v>
      </c>
      <c r="K101" s="15">
        <v>12573.74845355761</v>
      </c>
      <c r="L101" s="15">
        <v>16064.065331780625</v>
      </c>
      <c r="M101" s="6">
        <v>571.52078472414496</v>
      </c>
      <c r="N101" s="6">
        <v>6638.8787989548027</v>
      </c>
      <c r="O101" s="6">
        <v>10.72741534</v>
      </c>
      <c r="P101" s="6">
        <v>1.55728106</v>
      </c>
      <c r="Q101" s="6">
        <v>0</v>
      </c>
      <c r="R101" s="6">
        <v>7511.7390010924009</v>
      </c>
      <c r="S101" s="6">
        <v>4248.556123579142</v>
      </c>
      <c r="T101" s="22">
        <v>-393.8250987393024</v>
      </c>
      <c r="U101" s="9"/>
      <c r="V101" s="9"/>
    </row>
    <row r="102" spans="1:22" s="5" customFormat="1" ht="18" customHeight="1" x14ac:dyDescent="0.25">
      <c r="A102" s="52">
        <v>43891</v>
      </c>
      <c r="B102" s="6">
        <v>3285.9023774099542</v>
      </c>
      <c r="C102" s="6">
        <v>857.20867313144481</v>
      </c>
      <c r="D102" s="15">
        <v>2428.6937042785094</v>
      </c>
      <c r="E102" s="6">
        <v>4437.8906119999992</v>
      </c>
      <c r="F102" s="6">
        <v>600.09900804030008</v>
      </c>
      <c r="G102" s="15">
        <v>3837.7916039596994</v>
      </c>
      <c r="H102" s="6">
        <v>9.1279383500000026</v>
      </c>
      <c r="I102" s="6">
        <v>488.41061380970001</v>
      </c>
      <c r="J102" s="6">
        <v>11953.349064276103</v>
      </c>
      <c r="K102" s="15">
        <v>12450.887616435803</v>
      </c>
      <c r="L102" s="15">
        <v>16288.679220395501</v>
      </c>
      <c r="M102" s="6">
        <v>517.57070395810115</v>
      </c>
      <c r="N102" s="6">
        <v>6688.1058276770782</v>
      </c>
      <c r="O102" s="6">
        <v>15.48540633</v>
      </c>
      <c r="P102" s="6">
        <v>1.55728106</v>
      </c>
      <c r="Q102" s="6">
        <v>0</v>
      </c>
      <c r="R102" s="6">
        <v>7587.5033911746659</v>
      </c>
      <c r="S102" s="6">
        <v>4337.6646598023517</v>
      </c>
      <c r="T102" s="22">
        <v>-430.51394411497876</v>
      </c>
      <c r="U102" s="9"/>
      <c r="V102" s="9"/>
    </row>
    <row r="103" spans="1:22" s="5" customFormat="1" ht="18" customHeight="1" x14ac:dyDescent="0.25">
      <c r="A103" s="26">
        <v>43983</v>
      </c>
      <c r="B103" s="6">
        <v>3193.3741179196354</v>
      </c>
      <c r="C103" s="6">
        <v>799.46516274912244</v>
      </c>
      <c r="D103" s="15">
        <v>2393.9089551705129</v>
      </c>
      <c r="E103" s="6">
        <v>4882.2157743800999</v>
      </c>
      <c r="F103" s="6">
        <v>886.09436135119995</v>
      </c>
      <c r="G103" s="15">
        <v>3996.1214130289</v>
      </c>
      <c r="H103" s="6">
        <v>8.6698186699999997</v>
      </c>
      <c r="I103" s="6">
        <v>493.31659325070001</v>
      </c>
      <c r="J103" s="6">
        <v>11949.825644660123</v>
      </c>
      <c r="K103" s="15">
        <v>12451.812056580822</v>
      </c>
      <c r="L103" s="15">
        <v>16447.933469609721</v>
      </c>
      <c r="M103" s="6">
        <v>539.69052472253327</v>
      </c>
      <c r="N103" s="6">
        <v>6754.0436926729481</v>
      </c>
      <c r="O103" s="6">
        <v>20.798429420000001</v>
      </c>
      <c r="P103" s="6">
        <v>1.55728106</v>
      </c>
      <c r="Q103" s="6">
        <v>0</v>
      </c>
      <c r="R103" s="6">
        <v>7863.1598157120297</v>
      </c>
      <c r="S103" s="6">
        <v>4139.8214325948475</v>
      </c>
      <c r="T103" s="22">
        <v>-477.22875061248396</v>
      </c>
      <c r="U103" s="9"/>
      <c r="V103" s="9"/>
    </row>
    <row r="104" spans="1:22" s="5" customFormat="1" ht="18" customHeight="1" x14ac:dyDescent="0.25">
      <c r="A104" s="26">
        <v>44075</v>
      </c>
      <c r="B104" s="6">
        <v>3374.0348879057192</v>
      </c>
      <c r="C104" s="6">
        <v>709.80307362656674</v>
      </c>
      <c r="D104" s="15">
        <v>2664.2318142791523</v>
      </c>
      <c r="E104" s="6">
        <v>4931.2608339193484</v>
      </c>
      <c r="F104" s="6">
        <v>910.84880803959982</v>
      </c>
      <c r="G104" s="15">
        <v>4020.4120258797484</v>
      </c>
      <c r="H104" s="6">
        <v>8.9337684200000016</v>
      </c>
      <c r="I104" s="6">
        <v>585.87913568070007</v>
      </c>
      <c r="J104" s="6">
        <v>11876.151619380122</v>
      </c>
      <c r="K104" s="15">
        <v>12470.964523480821</v>
      </c>
      <c r="L104" s="15">
        <v>16491.376549360568</v>
      </c>
      <c r="M104" s="6">
        <v>533.97291697186643</v>
      </c>
      <c r="N104" s="6">
        <v>6990.5404110919308</v>
      </c>
      <c r="O104" s="6">
        <v>20.334175820000002</v>
      </c>
      <c r="P104" s="6">
        <v>1.55728106</v>
      </c>
      <c r="Q104" s="6">
        <v>0</v>
      </c>
      <c r="R104" s="6">
        <v>7808.9063013778386</v>
      </c>
      <c r="S104" s="6">
        <v>4193.7234071235853</v>
      </c>
      <c r="T104" s="22">
        <v>-393.42605931628918</v>
      </c>
      <c r="U104" s="9"/>
      <c r="V104" s="9"/>
    </row>
    <row r="105" spans="1:22" s="5" customFormat="1" ht="18" customHeight="1" x14ac:dyDescent="0.25">
      <c r="A105" s="26">
        <v>44166</v>
      </c>
      <c r="B105" s="6">
        <v>3248.3955148615332</v>
      </c>
      <c r="C105" s="6">
        <v>659.64628336631938</v>
      </c>
      <c r="D105" s="15">
        <v>2588.7492314952137</v>
      </c>
      <c r="E105" s="6">
        <v>5056.5472382187354</v>
      </c>
      <c r="F105" s="6">
        <v>748.19879694020017</v>
      </c>
      <c r="G105" s="15">
        <v>4308.3484412785356</v>
      </c>
      <c r="H105" s="6">
        <v>8.8433904500000011</v>
      </c>
      <c r="I105" s="6">
        <v>582.09317095979986</v>
      </c>
      <c r="J105" s="6">
        <v>11924.490127197792</v>
      </c>
      <c r="K105" s="15">
        <v>12515.426688607593</v>
      </c>
      <c r="L105" s="15">
        <v>16823.775129886129</v>
      </c>
      <c r="M105" s="6">
        <v>565.09230095297175</v>
      </c>
      <c r="N105" s="6">
        <v>7016.7838580064144</v>
      </c>
      <c r="O105" s="6">
        <v>26.542067409999998</v>
      </c>
      <c r="P105" s="6">
        <v>1.6430449999999999</v>
      </c>
      <c r="Q105" s="6">
        <v>0</v>
      </c>
      <c r="R105" s="6">
        <v>7853.898715439791</v>
      </c>
      <c r="S105" s="6">
        <v>4315.541981264324</v>
      </c>
      <c r="T105" s="22">
        <v>-367.61123239255346</v>
      </c>
      <c r="U105" s="9"/>
      <c r="V105" s="9"/>
    </row>
    <row r="106" spans="1:22" s="5" customFormat="1" ht="18" customHeight="1" x14ac:dyDescent="0.25">
      <c r="A106" s="52">
        <v>44256</v>
      </c>
      <c r="B106" s="6">
        <v>3465.2557552034486</v>
      </c>
      <c r="C106" s="6">
        <v>673.35708478511583</v>
      </c>
      <c r="D106" s="15">
        <v>2791.8986704183326</v>
      </c>
      <c r="E106" s="6">
        <v>5192.7417821471745</v>
      </c>
      <c r="F106" s="6">
        <v>781.29778737039999</v>
      </c>
      <c r="G106" s="15">
        <v>4411.4439947767742</v>
      </c>
      <c r="H106" s="6">
        <v>8.9558882400000002</v>
      </c>
      <c r="I106" s="6">
        <v>605.28318522040001</v>
      </c>
      <c r="J106" s="6">
        <v>11837.033694966636</v>
      </c>
      <c r="K106" s="15">
        <v>12451.272768427036</v>
      </c>
      <c r="L106" s="15">
        <v>16862.716763203811</v>
      </c>
      <c r="M106" s="6">
        <v>545.06983461470736</v>
      </c>
      <c r="N106" s="6">
        <v>7086.5492493513293</v>
      </c>
      <c r="O106" s="6">
        <v>34.703805379999999</v>
      </c>
      <c r="P106" s="6">
        <v>1.6139609999999998</v>
      </c>
      <c r="Q106" s="6">
        <v>0</v>
      </c>
      <c r="R106" s="6">
        <v>7822.9669908848937</v>
      </c>
      <c r="S106" s="6">
        <v>4472.5065074312515</v>
      </c>
      <c r="T106" s="22">
        <v>-309.4255609052052</v>
      </c>
      <c r="U106" s="9"/>
      <c r="V106" s="9"/>
    </row>
    <row r="107" spans="1:22" s="5" customFormat="1" ht="18" customHeight="1" x14ac:dyDescent="0.25">
      <c r="A107" s="26">
        <v>44348</v>
      </c>
      <c r="B107" s="6">
        <v>4302.9223140937502</v>
      </c>
      <c r="C107" s="6">
        <v>733.17653247205953</v>
      </c>
      <c r="D107" s="15">
        <v>3569.7457816216906</v>
      </c>
      <c r="E107" s="6">
        <v>5237.7122760195925</v>
      </c>
      <c r="F107" s="6">
        <v>1000.3303836794</v>
      </c>
      <c r="G107" s="15">
        <v>4237.3818923401923</v>
      </c>
      <c r="H107" s="6">
        <v>8.04666718</v>
      </c>
      <c r="I107" s="6">
        <v>599.12032335020001</v>
      </c>
      <c r="J107" s="6">
        <v>11738.831596921587</v>
      </c>
      <c r="K107" s="15">
        <v>12345.998587451788</v>
      </c>
      <c r="L107" s="15">
        <v>16583.38047979198</v>
      </c>
      <c r="M107" s="6">
        <v>566.44055979412337</v>
      </c>
      <c r="N107" s="6">
        <v>7343.0693315528033</v>
      </c>
      <c r="O107" s="6">
        <v>33.426366890000004</v>
      </c>
      <c r="P107" s="6">
        <v>1.6139609999999998</v>
      </c>
      <c r="Q107" s="6">
        <v>0</v>
      </c>
      <c r="R107" s="6">
        <v>8129.8950896568977</v>
      </c>
      <c r="S107" s="6">
        <v>4434.1752089988149</v>
      </c>
      <c r="T107" s="22">
        <v>-354.95203647071003</v>
      </c>
      <c r="U107" s="9"/>
      <c r="V107" s="9"/>
    </row>
    <row r="108" spans="1:22" s="5" customFormat="1" ht="18" customHeight="1" x14ac:dyDescent="0.25">
      <c r="A108" s="26">
        <v>44440</v>
      </c>
      <c r="B108" s="6">
        <v>4355.1776329072964</v>
      </c>
      <c r="C108" s="6">
        <v>994.75220311618307</v>
      </c>
      <c r="D108" s="15">
        <v>3360.4254297911134</v>
      </c>
      <c r="E108" s="6">
        <v>5424.8868853524582</v>
      </c>
      <c r="F108" s="6">
        <v>835.9261497035892</v>
      </c>
      <c r="G108" s="15">
        <v>4588.9607356488686</v>
      </c>
      <c r="H108" s="6">
        <v>7.5820736899999988</v>
      </c>
      <c r="I108" s="6">
        <v>599.71503334020008</v>
      </c>
      <c r="J108" s="6">
        <v>11959.676429066183</v>
      </c>
      <c r="K108" s="15">
        <v>12566.973536096382</v>
      </c>
      <c r="L108" s="15">
        <v>17155.934271745253</v>
      </c>
      <c r="M108" s="6">
        <v>576.50198107554934</v>
      </c>
      <c r="N108" s="6">
        <v>7430.3579209890986</v>
      </c>
      <c r="O108" s="6">
        <v>36.453070870000516</v>
      </c>
      <c r="P108" s="6">
        <v>1.6139609999999998</v>
      </c>
      <c r="Q108" s="6">
        <v>0</v>
      </c>
      <c r="R108" s="6">
        <v>8096.638171958889</v>
      </c>
      <c r="S108" s="6">
        <v>4608.3191211323119</v>
      </c>
      <c r="T108" s="22">
        <v>-233.51472960069162</v>
      </c>
      <c r="U108" s="9"/>
      <c r="V108" s="9"/>
    </row>
    <row r="109" spans="1:22" s="5" customFormat="1" ht="18" customHeight="1" x14ac:dyDescent="0.25">
      <c r="A109" s="26">
        <v>44531</v>
      </c>
      <c r="B109" s="6">
        <v>4532.4914043867384</v>
      </c>
      <c r="C109" s="6">
        <v>1052.723531031457</v>
      </c>
      <c r="D109" s="15">
        <v>3479.7678733552812</v>
      </c>
      <c r="E109" s="6">
        <v>5671.5075616357899</v>
      </c>
      <c r="F109" s="6">
        <v>904.28598520050002</v>
      </c>
      <c r="G109" s="15">
        <v>4767.2215764352895</v>
      </c>
      <c r="H109" s="6">
        <v>7.3455105399999994</v>
      </c>
      <c r="I109" s="6">
        <v>671.58342476560006</v>
      </c>
      <c r="J109" s="6">
        <v>11984.10421707673</v>
      </c>
      <c r="K109" s="15">
        <v>12663.03315238233</v>
      </c>
      <c r="L109" s="15">
        <v>17430.254728817621</v>
      </c>
      <c r="M109" s="6">
        <v>545.82110577174933</v>
      </c>
      <c r="N109" s="6">
        <v>7690.0789149590128</v>
      </c>
      <c r="O109" s="6">
        <v>44.870857599999987</v>
      </c>
      <c r="P109" s="6">
        <v>1.6139609999999998</v>
      </c>
      <c r="Q109" s="6">
        <v>0</v>
      </c>
      <c r="R109" s="6">
        <v>8140.7132884756556</v>
      </c>
      <c r="S109" s="6">
        <v>4769.9462160481835</v>
      </c>
      <c r="T109" s="22">
        <v>-283.00894869216506</v>
      </c>
      <c r="U109" s="9"/>
      <c r="V109" s="9"/>
    </row>
    <row r="110" spans="1:22" s="5" customFormat="1" ht="18" customHeight="1" x14ac:dyDescent="0.25">
      <c r="A110" s="52">
        <v>44621</v>
      </c>
      <c r="B110" s="6">
        <v>4371.89544653759</v>
      </c>
      <c r="C110" s="6">
        <v>1026.6479053472058</v>
      </c>
      <c r="D110" s="15">
        <v>3345.2475411903843</v>
      </c>
      <c r="E110" s="6">
        <v>5789.6159451326184</v>
      </c>
      <c r="F110" s="6">
        <v>880.42317274969992</v>
      </c>
      <c r="G110" s="15">
        <v>4909.1927723829185</v>
      </c>
      <c r="H110" s="6">
        <v>7.0413815400000015</v>
      </c>
      <c r="I110" s="6">
        <v>670.56963227000006</v>
      </c>
      <c r="J110" s="6">
        <v>12168.961942291573</v>
      </c>
      <c r="K110" s="15">
        <v>12846.572956101572</v>
      </c>
      <c r="L110" s="15">
        <v>17755.76572848449</v>
      </c>
      <c r="M110" s="6">
        <v>523.54173774830633</v>
      </c>
      <c r="N110" s="6">
        <v>7710.2991110667272</v>
      </c>
      <c r="O110" s="6">
        <v>31.40213103</v>
      </c>
      <c r="P110" s="6">
        <v>1.8122639999999999</v>
      </c>
      <c r="Q110" s="6">
        <v>0</v>
      </c>
      <c r="R110" s="6">
        <v>8154.3988876501808</v>
      </c>
      <c r="S110" s="6">
        <v>4847.53442866971</v>
      </c>
      <c r="T110" s="22">
        <v>-167.96030067678115</v>
      </c>
      <c r="U110" s="9"/>
      <c r="V110" s="9"/>
    </row>
    <row r="111" spans="1:22" s="5" customFormat="1" ht="18" customHeight="1" x14ac:dyDescent="0.25">
      <c r="A111" s="26">
        <v>44713</v>
      </c>
      <c r="B111" s="6">
        <v>4707.2203987825624</v>
      </c>
      <c r="C111" s="6">
        <v>1068.777677505745</v>
      </c>
      <c r="D111" s="15">
        <v>3638.4427212768173</v>
      </c>
      <c r="E111" s="6">
        <v>5920.5214695508503</v>
      </c>
      <c r="F111" s="6">
        <v>1225.0955973798002</v>
      </c>
      <c r="G111" s="15">
        <v>4695.4258721710503</v>
      </c>
      <c r="H111" s="6">
        <v>6.2306962199999996</v>
      </c>
      <c r="I111" s="6">
        <v>732.16236632970003</v>
      </c>
      <c r="J111" s="6">
        <v>12611.481627022597</v>
      </c>
      <c r="K111" s="15">
        <v>13349.874689572296</v>
      </c>
      <c r="L111" s="15">
        <v>18045.300561743345</v>
      </c>
      <c r="M111" s="6">
        <v>546.45580054216327</v>
      </c>
      <c r="N111" s="6">
        <v>7992.3126951570093</v>
      </c>
      <c r="O111" s="6">
        <v>59.397746230000003</v>
      </c>
      <c r="P111" s="6">
        <v>1.8122639999999999</v>
      </c>
      <c r="Q111" s="6">
        <v>0</v>
      </c>
      <c r="R111" s="6">
        <v>8557.7507322239489</v>
      </c>
      <c r="S111" s="6">
        <v>4803.6579766303566</v>
      </c>
      <c r="T111" s="22">
        <v>-277.62514858102008</v>
      </c>
      <c r="U111" s="9"/>
      <c r="V111" s="9"/>
    </row>
    <row r="112" spans="1:22" s="5" customFormat="1" ht="18" customHeight="1" x14ac:dyDescent="0.25">
      <c r="A112" s="26">
        <v>44805</v>
      </c>
      <c r="B112" s="6">
        <v>4842.618335603097</v>
      </c>
      <c r="C112" s="6">
        <v>1078.0233921786307</v>
      </c>
      <c r="D112" s="15">
        <v>3764.5949434244662</v>
      </c>
      <c r="E112" s="6">
        <v>5864.1497886722964</v>
      </c>
      <c r="F112" s="6">
        <v>1104.9082250703002</v>
      </c>
      <c r="G112" s="15">
        <v>4759.2415636019959</v>
      </c>
      <c r="H112" s="6">
        <v>5.8674786399999999</v>
      </c>
      <c r="I112" s="6">
        <v>742.29464879019997</v>
      </c>
      <c r="J112" s="6">
        <v>12877.160942647697</v>
      </c>
      <c r="K112" s="15">
        <v>13625.323070077897</v>
      </c>
      <c r="L112" s="15">
        <v>18384.564633679893</v>
      </c>
      <c r="M112" s="6">
        <v>520.05903992566914</v>
      </c>
      <c r="N112" s="6">
        <v>8203.1651645760467</v>
      </c>
      <c r="O112" s="6">
        <v>49.15105071</v>
      </c>
      <c r="P112" s="6">
        <v>1.8122639999999999</v>
      </c>
      <c r="Q112" s="6">
        <v>0</v>
      </c>
      <c r="R112" s="6">
        <v>8569.2363126770779</v>
      </c>
      <c r="S112" s="6">
        <v>4973.1128168927653</v>
      </c>
      <c r="T112" s="22">
        <v>-167.35453960600236</v>
      </c>
      <c r="U112" s="9"/>
      <c r="V112" s="9"/>
    </row>
    <row r="113" spans="1:22" s="5" customFormat="1" ht="18" customHeight="1" x14ac:dyDescent="0.25">
      <c r="A113" s="26">
        <v>44896</v>
      </c>
      <c r="B113" s="6">
        <v>4749.7782372247275</v>
      </c>
      <c r="C113" s="6">
        <v>1084.6406225896155</v>
      </c>
      <c r="D113" s="15">
        <v>3665.1376146351122</v>
      </c>
      <c r="E113" s="6">
        <v>6000.9906568707529</v>
      </c>
      <c r="F113" s="6">
        <v>1073.5732985898003</v>
      </c>
      <c r="G113" s="15">
        <v>4927.4173582809526</v>
      </c>
      <c r="H113" s="6">
        <v>5.6080822899999996</v>
      </c>
      <c r="I113" s="6">
        <v>736.09315510030001</v>
      </c>
      <c r="J113" s="6">
        <v>12972.638451922885</v>
      </c>
      <c r="K113" s="15">
        <v>13714.339689313185</v>
      </c>
      <c r="L113" s="15">
        <v>18641.757047594139</v>
      </c>
      <c r="M113" s="6">
        <v>502.80657260826882</v>
      </c>
      <c r="N113" s="6">
        <v>8111.6466122689371</v>
      </c>
      <c r="O113" s="6">
        <v>37.755522789999993</v>
      </c>
      <c r="P113" s="6">
        <v>1.8122639999999999</v>
      </c>
      <c r="Q113" s="6">
        <v>0</v>
      </c>
      <c r="R113" s="6">
        <v>8706.4032369036086</v>
      </c>
      <c r="S113" s="6">
        <v>5176.9309366082998</v>
      </c>
      <c r="T113" s="22">
        <v>-230.43706983864732</v>
      </c>
      <c r="U113" s="9"/>
      <c r="V113" s="9"/>
    </row>
    <row r="114" spans="1:22" s="5" customFormat="1" ht="18" customHeight="1" x14ac:dyDescent="0.25">
      <c r="A114" s="52">
        <v>44986</v>
      </c>
      <c r="B114" s="6">
        <v>4683.7983343834921</v>
      </c>
      <c r="C114" s="6">
        <v>1096.9010152551155</v>
      </c>
      <c r="D114" s="15">
        <v>3586.8973191283767</v>
      </c>
      <c r="E114" s="6">
        <v>6139.9877342199543</v>
      </c>
      <c r="F114" s="6">
        <v>975.38381817000004</v>
      </c>
      <c r="G114" s="15">
        <v>5164.603916049954</v>
      </c>
      <c r="H114" s="6">
        <v>5.2425441999999993</v>
      </c>
      <c r="I114" s="6">
        <v>790.33751109059995</v>
      </c>
      <c r="J114" s="6">
        <v>13064.437411161107</v>
      </c>
      <c r="K114" s="15">
        <v>13860.017466451707</v>
      </c>
      <c r="L114" s="15">
        <v>19024.62138250166</v>
      </c>
      <c r="M114" s="6">
        <v>451.81659478591951</v>
      </c>
      <c r="N114" s="6">
        <v>8221.1575221776548</v>
      </c>
      <c r="O114" s="6">
        <v>37.00177412</v>
      </c>
      <c r="P114" s="6">
        <v>2.5995942604365618</v>
      </c>
      <c r="Q114" s="6">
        <v>0</v>
      </c>
      <c r="R114" s="6">
        <v>8740.3004307391238</v>
      </c>
      <c r="S114" s="6">
        <v>5312.6728988315863</v>
      </c>
      <c r="T114" s="22">
        <v>-158.19643484867606</v>
      </c>
      <c r="U114" s="9"/>
      <c r="V114" s="9"/>
    </row>
    <row r="115" spans="1:22" s="5" customFormat="1" ht="18" customHeight="1" x14ac:dyDescent="0.25">
      <c r="A115" s="26">
        <v>45078</v>
      </c>
      <c r="B115" s="6">
        <v>5087.5711686399363</v>
      </c>
      <c r="C115" s="6">
        <v>1134.1223830714175</v>
      </c>
      <c r="D115" s="15">
        <v>3953.4487855685188</v>
      </c>
      <c r="E115" s="6">
        <v>6226.9763823530484</v>
      </c>
      <c r="F115" s="6">
        <v>976.89018773990028</v>
      </c>
      <c r="G115" s="15">
        <v>5250.0861946131481</v>
      </c>
      <c r="H115" s="6">
        <v>4.9269098599999994</v>
      </c>
      <c r="I115" s="6">
        <v>873.94879200040009</v>
      </c>
      <c r="J115" s="6">
        <v>13430.390613820327</v>
      </c>
      <c r="K115" s="15">
        <v>14309.266315680728</v>
      </c>
      <c r="L115" s="15">
        <v>19559.352510293877</v>
      </c>
      <c r="M115" s="6">
        <v>534.2613221554011</v>
      </c>
      <c r="N115" s="6">
        <v>8709.1439149987036</v>
      </c>
      <c r="O115" s="6">
        <v>45.499155079999994</v>
      </c>
      <c r="P115" s="6">
        <v>2.5995942604365618</v>
      </c>
      <c r="Q115" s="6">
        <v>0</v>
      </c>
      <c r="R115" s="6">
        <v>9302.7533669733966</v>
      </c>
      <c r="S115" s="6">
        <v>5279.8309534374175</v>
      </c>
      <c r="T115" s="22">
        <v>-361.28858225338035</v>
      </c>
      <c r="U115" s="9"/>
      <c r="V115" s="9"/>
    </row>
    <row r="116" spans="1:22" s="5" customFormat="1" ht="18" customHeight="1" x14ac:dyDescent="0.25">
      <c r="A116" s="26">
        <v>45170</v>
      </c>
      <c r="B116" s="6">
        <v>5232.4862341602111</v>
      </c>
      <c r="C116" s="6">
        <v>1243.8354822833408</v>
      </c>
      <c r="D116" s="15">
        <v>3988.6507518768703</v>
      </c>
      <c r="E116" s="6">
        <v>6371.9781884757358</v>
      </c>
      <c r="F116" s="6">
        <v>1039.9726370803999</v>
      </c>
      <c r="G116" s="15">
        <v>5332.0055513953357</v>
      </c>
      <c r="H116" s="6">
        <v>4.8616303499999995</v>
      </c>
      <c r="I116" s="6">
        <v>841.27359970020007</v>
      </c>
      <c r="J116" s="6">
        <v>13678.672327446457</v>
      </c>
      <c r="K116" s="15">
        <v>14524.807557496657</v>
      </c>
      <c r="L116" s="15">
        <v>19856.813108891991</v>
      </c>
      <c r="M116" s="6">
        <v>566.34595031430945</v>
      </c>
      <c r="N116" s="6">
        <v>8822.1087025421148</v>
      </c>
      <c r="O116" s="6">
        <v>48.328855499999996</v>
      </c>
      <c r="P116" s="6">
        <v>2.5995942604365618</v>
      </c>
      <c r="Q116" s="6">
        <v>0</v>
      </c>
      <c r="R116" s="6">
        <v>9342.4652495103564</v>
      </c>
      <c r="S116" s="6">
        <v>5355.7786269591943</v>
      </c>
      <c r="T116" s="22">
        <v>-292.16526847954418</v>
      </c>
      <c r="U116" s="9"/>
      <c r="V116" s="9"/>
    </row>
    <row r="117" spans="1:22" s="5" customFormat="1" ht="18" customHeight="1" x14ac:dyDescent="0.25">
      <c r="A117" s="26">
        <v>45261</v>
      </c>
      <c r="B117" s="6">
        <v>5024.9551789673696</v>
      </c>
      <c r="C117" s="6">
        <v>1172.716519623774</v>
      </c>
      <c r="D117" s="15">
        <v>3852.2386593435958</v>
      </c>
      <c r="E117" s="6">
        <v>6505.9137859316324</v>
      </c>
      <c r="F117" s="6">
        <v>1053.4702985099</v>
      </c>
      <c r="G117" s="15">
        <v>5452.4434874217322</v>
      </c>
      <c r="H117" s="6">
        <v>4.8221728199999987</v>
      </c>
      <c r="I117" s="6">
        <v>857.23816203019987</v>
      </c>
      <c r="J117" s="6">
        <v>13999.22338203548</v>
      </c>
      <c r="K117" s="15">
        <v>14861.283716885679</v>
      </c>
      <c r="L117" s="15">
        <v>20313.727204307412</v>
      </c>
      <c r="M117" s="6">
        <v>541.54147331958131</v>
      </c>
      <c r="N117" s="6">
        <v>8939.1964229771856</v>
      </c>
      <c r="O117" s="6">
        <v>29.962769649999998</v>
      </c>
      <c r="P117" s="6">
        <v>2.5995942604365618</v>
      </c>
      <c r="Q117" s="6">
        <v>0</v>
      </c>
      <c r="R117" s="6">
        <v>9472.8711084009992</v>
      </c>
      <c r="S117" s="6">
        <v>5544.4496125370079</v>
      </c>
      <c r="T117" s="22">
        <v>-364.65683858261599</v>
      </c>
      <c r="U117" s="9"/>
      <c r="V117" s="9"/>
    </row>
    <row r="118" spans="1:22" s="5" customFormat="1" ht="18" customHeight="1" x14ac:dyDescent="0.25">
      <c r="A118" s="52">
        <v>45352</v>
      </c>
      <c r="B118" s="6">
        <v>4887.8812295583057</v>
      </c>
      <c r="C118" s="6">
        <v>1172.0933832756295</v>
      </c>
      <c r="D118" s="15">
        <v>3715.7878462826761</v>
      </c>
      <c r="E118" s="6">
        <v>6497.4815530452379</v>
      </c>
      <c r="F118" s="6">
        <v>920.45259538411165</v>
      </c>
      <c r="G118" s="15">
        <v>5577.0289576611267</v>
      </c>
      <c r="H118" s="6">
        <v>4.5322543999999985</v>
      </c>
      <c r="I118" s="6">
        <v>887.84003753950014</v>
      </c>
      <c r="J118" s="6">
        <v>14200.836339436264</v>
      </c>
      <c r="K118" s="15">
        <v>15093.208631375765</v>
      </c>
      <c r="L118" s="15">
        <v>20670.237589036893</v>
      </c>
      <c r="M118" s="6">
        <v>514.05295429630166</v>
      </c>
      <c r="N118" s="6">
        <v>8860.9932548942052</v>
      </c>
      <c r="O118" s="6">
        <v>27.201887939999999</v>
      </c>
      <c r="P118" s="6">
        <v>2.5995942604365618</v>
      </c>
      <c r="Q118" s="6">
        <v>0</v>
      </c>
      <c r="R118" s="6">
        <v>9607.8523341400014</v>
      </c>
      <c r="S118" s="6">
        <v>5804.4925042793984</v>
      </c>
      <c r="T118" s="22">
        <v>-427.2566026807549</v>
      </c>
      <c r="U118" s="9"/>
      <c r="V118" s="9"/>
    </row>
    <row r="119" spans="1:22" s="5" customFormat="1" ht="18" customHeight="1" x14ac:dyDescent="0.25">
      <c r="A119" s="26">
        <v>45444</v>
      </c>
      <c r="B119" s="6">
        <v>5166.1008165801441</v>
      </c>
      <c r="C119" s="6">
        <v>1373.3211438936426</v>
      </c>
      <c r="D119" s="15">
        <v>3792.7796726865017</v>
      </c>
      <c r="E119" s="6">
        <v>6600.5243831058924</v>
      </c>
      <c r="F119" s="6">
        <v>932.59843306020025</v>
      </c>
      <c r="G119" s="15">
        <v>5667.9259500456919</v>
      </c>
      <c r="H119" s="6">
        <v>4.1394813300000006</v>
      </c>
      <c r="I119" s="6">
        <v>904.05888618979986</v>
      </c>
      <c r="J119" s="6">
        <v>14921.410571355707</v>
      </c>
      <c r="K119" s="15">
        <v>15829.608938875506</v>
      </c>
      <c r="L119" s="15">
        <v>21497.534888921196</v>
      </c>
      <c r="M119" s="6">
        <v>560.60611186720234</v>
      </c>
      <c r="N119" s="6">
        <v>9199.3184811810788</v>
      </c>
      <c r="O119" s="6">
        <v>30.860516239999999</v>
      </c>
      <c r="P119" s="6">
        <v>2.5995942604365618</v>
      </c>
      <c r="Q119" s="6">
        <v>0</v>
      </c>
      <c r="R119" s="6">
        <v>10343.040168353396</v>
      </c>
      <c r="S119" s="6">
        <v>5748.7327408000292</v>
      </c>
      <c r="T119" s="22">
        <v>-594.86439480254819</v>
      </c>
      <c r="U119" s="9"/>
      <c r="V119" s="9"/>
    </row>
    <row r="120" spans="1:22" s="5" customFormat="1" ht="18" customHeight="1" x14ac:dyDescent="0.25">
      <c r="A120" s="26">
        <v>45536</v>
      </c>
      <c r="B120" s="6">
        <v>5588.9485432541132</v>
      </c>
      <c r="C120" s="6">
        <v>1272.6256708977999</v>
      </c>
      <c r="D120" s="15">
        <v>4316.3228723563134</v>
      </c>
      <c r="E120" s="6">
        <v>6694.5275682830379</v>
      </c>
      <c r="F120" s="6">
        <v>1419.7002511106</v>
      </c>
      <c r="G120" s="15">
        <v>5274.8273171724377</v>
      </c>
      <c r="H120" s="6">
        <v>3.9527170400000005</v>
      </c>
      <c r="I120" s="6">
        <v>921.30154820040013</v>
      </c>
      <c r="J120" s="6">
        <v>15079.844870196044</v>
      </c>
      <c r="K120" s="15">
        <v>16005.099135436445</v>
      </c>
      <c r="L120" s="15">
        <v>21279.926452608881</v>
      </c>
      <c r="M120" s="6">
        <v>530.0583100353615</v>
      </c>
      <c r="N120" s="6">
        <v>9328.0940021802944</v>
      </c>
      <c r="O120" s="6">
        <v>24.769753510000005</v>
      </c>
      <c r="P120" s="6">
        <v>2.5995942604365618</v>
      </c>
      <c r="Q120" s="6">
        <v>0</v>
      </c>
      <c r="R120" s="6">
        <v>10391.822441710001</v>
      </c>
      <c r="S120" s="6">
        <v>5927.0739909040913</v>
      </c>
      <c r="T120" s="22">
        <v>-608.27282123701264</v>
      </c>
      <c r="U120" s="9"/>
      <c r="V120" s="9"/>
    </row>
    <row r="121" spans="1:22" s="5" customFormat="1" ht="18" customHeight="1" x14ac:dyDescent="0.25">
      <c r="A121" s="26">
        <v>45627</v>
      </c>
      <c r="B121" s="6">
        <v>5638.043872139584</v>
      </c>
      <c r="C121" s="6">
        <v>1355.7488851580874</v>
      </c>
      <c r="D121" s="15">
        <v>4282.2949869814965</v>
      </c>
      <c r="E121" s="6">
        <v>6849.1506870127514</v>
      </c>
      <c r="F121" s="6">
        <v>1382.4006135298002</v>
      </c>
      <c r="G121" s="15">
        <v>5466.7500734829509</v>
      </c>
      <c r="H121" s="6">
        <v>3.7113344000000006</v>
      </c>
      <c r="I121" s="6">
        <v>955.90681726010007</v>
      </c>
      <c r="J121" s="6">
        <v>15615.009262490839</v>
      </c>
      <c r="K121" s="15">
        <v>16574.627414150938</v>
      </c>
      <c r="L121" s="15">
        <v>22041.37748763389</v>
      </c>
      <c r="M121" s="6">
        <v>528.10470947118392</v>
      </c>
      <c r="N121" s="6">
        <v>9480.8276579917201</v>
      </c>
      <c r="O121" s="6">
        <v>30.017943519999999</v>
      </c>
      <c r="P121" s="6">
        <v>2.5995942604365618</v>
      </c>
      <c r="Q121" s="6">
        <v>0</v>
      </c>
      <c r="R121" s="6">
        <v>10607.089077650551</v>
      </c>
      <c r="S121" s="6">
        <v>6226.8103101896868</v>
      </c>
      <c r="T121" s="22">
        <v>-551.76562659850845</v>
      </c>
      <c r="U121" s="9"/>
      <c r="V121" s="9"/>
    </row>
    <row r="122" spans="1:22" s="5" customFormat="1" ht="18" customHeight="1" x14ac:dyDescent="0.25">
      <c r="A122" s="52">
        <v>45717</v>
      </c>
      <c r="B122" s="6">
        <v>5757.1109113917646</v>
      </c>
      <c r="C122" s="6">
        <v>1432.6567980602997</v>
      </c>
      <c r="D122" s="15">
        <v>4324.4541133314651</v>
      </c>
      <c r="E122" s="6">
        <v>7048.5316896071345</v>
      </c>
      <c r="F122" s="6">
        <v>1398.2727844699</v>
      </c>
      <c r="G122" s="15">
        <v>5650.2589051372343</v>
      </c>
      <c r="H122" s="6">
        <v>3.3644655700000001</v>
      </c>
      <c r="I122" s="6">
        <v>977.57297220990006</v>
      </c>
      <c r="J122" s="6">
        <v>15752.887805476323</v>
      </c>
      <c r="K122" s="15">
        <v>16733.825243256222</v>
      </c>
      <c r="L122" s="15">
        <v>22384.084148393456</v>
      </c>
      <c r="M122" s="6">
        <v>529.57155029160049</v>
      </c>
      <c r="N122" s="6">
        <v>9477.5613737395743</v>
      </c>
      <c r="O122" s="6">
        <v>25.015174529999999</v>
      </c>
      <c r="P122" s="6">
        <v>2.5751520000000001</v>
      </c>
      <c r="Q122" s="6">
        <v>0</v>
      </c>
      <c r="R122" s="6">
        <v>10757.035077909999</v>
      </c>
      <c r="S122" s="6">
        <v>6459.8831739128827</v>
      </c>
      <c r="T122" s="22">
        <v>-542.97614331451678</v>
      </c>
      <c r="U122" s="9"/>
      <c r="V122" s="9"/>
    </row>
    <row r="123" spans="1:22" s="5" customFormat="1" ht="18" customHeight="1" x14ac:dyDescent="0.25">
      <c r="A123" s="26">
        <v>45809</v>
      </c>
      <c r="B123" s="6">
        <v>6234.0070028177088</v>
      </c>
      <c r="C123" s="6">
        <v>1677.4673377223999</v>
      </c>
      <c r="D123" s="15">
        <v>4556.5396650953089</v>
      </c>
      <c r="E123" s="6">
        <v>6956.5931939929014</v>
      </c>
      <c r="F123" s="6">
        <v>1273.2228849393007</v>
      </c>
      <c r="G123" s="15">
        <v>5683.370309053601</v>
      </c>
      <c r="H123" s="6">
        <v>2.9765625799999995</v>
      </c>
      <c r="I123" s="6">
        <v>1065.2404385401999</v>
      </c>
      <c r="J123" s="6">
        <v>16020.6934422506</v>
      </c>
      <c r="K123" s="15">
        <v>17088.910443370802</v>
      </c>
      <c r="L123" s="15">
        <v>22772.280752424402</v>
      </c>
      <c r="M123" s="6">
        <v>607.15629974903504</v>
      </c>
      <c r="N123" s="6">
        <v>9849.7761105808004</v>
      </c>
      <c r="O123" s="6">
        <v>26.544324700000004</v>
      </c>
      <c r="P123" s="6">
        <v>2.5751520000000001</v>
      </c>
      <c r="Q123" s="6">
        <v>0</v>
      </c>
      <c r="R123" s="6">
        <v>10759.35412913726</v>
      </c>
      <c r="S123" s="6">
        <v>6564.9055195995825</v>
      </c>
      <c r="T123" s="22">
        <v>-481.05141491968521</v>
      </c>
      <c r="U123" s="9"/>
      <c r="V123" s="9"/>
    </row>
    <row r="124" spans="1:22" ht="13.5" customHeight="1" thickBot="1" x14ac:dyDescent="0.35">
      <c r="A124" s="24"/>
      <c r="B124" s="3"/>
      <c r="C124" s="3"/>
      <c r="D124" s="17"/>
      <c r="E124" s="3"/>
      <c r="F124" s="3"/>
      <c r="G124" s="17"/>
      <c r="H124" s="3"/>
      <c r="I124" s="3"/>
      <c r="J124" s="3"/>
      <c r="K124" s="17"/>
      <c r="L124" s="17"/>
      <c r="M124" s="3"/>
      <c r="N124" s="3"/>
      <c r="O124" s="3"/>
      <c r="P124" s="3"/>
      <c r="Q124" s="3"/>
      <c r="R124" s="3"/>
      <c r="S124" s="3"/>
      <c r="T124" s="25"/>
    </row>
  </sheetData>
  <mergeCells count="20">
    <mergeCell ref="E3:L3"/>
    <mergeCell ref="R3:R5"/>
    <mergeCell ref="K4:K5"/>
    <mergeCell ref="M3:M5"/>
    <mergeCell ref="N3:N5"/>
    <mergeCell ref="O3:O5"/>
    <mergeCell ref="P3:P5"/>
    <mergeCell ref="Q3:Q5"/>
    <mergeCell ref="A1:T1"/>
    <mergeCell ref="A2:T2"/>
    <mergeCell ref="D4:D5"/>
    <mergeCell ref="L4:L5"/>
    <mergeCell ref="H4:J4"/>
    <mergeCell ref="S3:S5"/>
    <mergeCell ref="T3:T5"/>
    <mergeCell ref="B3:D3"/>
    <mergeCell ref="A3:A5"/>
    <mergeCell ref="B4:B5"/>
    <mergeCell ref="C4:C5"/>
    <mergeCell ref="E4:G4"/>
  </mergeCells>
  <printOptions horizontalCentered="1"/>
  <pageMargins left="0.70866141732283472" right="0.70866141732283472" top="0.74803149606299213" bottom="0.35433070866141736" header="0.31496062992125984" footer="0.31496062992125984"/>
  <pageSetup paperSize="13" scale="35" orientation="portrait" r:id="rId1"/>
  <headerFooter>
    <oddFooter>&amp;C&amp;"Times New Roman,Regular"&amp;12A10_x000D_&amp;1#&amp;"Calibri"&amp;10&amp;KFF0000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1D8BF-70C6-4CF0-82CE-F5671CB1EAE6}">
  <dimension ref="B1:S15"/>
  <sheetViews>
    <sheetView workbookViewId="0"/>
  </sheetViews>
  <sheetFormatPr defaultRowHeight="13" x14ac:dyDescent="0.25"/>
  <cols>
    <col min="1" max="2" width="3.90625" style="27" customWidth="1"/>
    <col min="3" max="3" width="16.81640625" style="27" customWidth="1"/>
    <col min="4" max="4" width="92.54296875" style="27" customWidth="1"/>
    <col min="5" max="16384" width="8.7265625" style="27"/>
  </cols>
  <sheetData>
    <row r="1" spans="2:19" ht="13.5" thickBot="1" x14ac:dyDescent="0.3"/>
    <row r="2" spans="2:19" x14ac:dyDescent="0.25">
      <c r="B2" s="28"/>
      <c r="C2" s="29"/>
      <c r="D2" s="30"/>
    </row>
    <row r="3" spans="2:19" ht="15.5" x14ac:dyDescent="0.25">
      <c r="B3" s="31"/>
      <c r="C3" s="32" t="s">
        <v>23</v>
      </c>
      <c r="D3" s="33" t="s">
        <v>24</v>
      </c>
    </row>
    <row r="4" spans="2:19" ht="15.5" x14ac:dyDescent="0.25">
      <c r="B4" s="31"/>
      <c r="C4" s="32" t="s">
        <v>25</v>
      </c>
      <c r="D4" s="33" t="s">
        <v>30</v>
      </c>
    </row>
    <row r="5" spans="2:19" ht="15.5" customHeight="1" x14ac:dyDescent="0.25">
      <c r="B5" s="31"/>
      <c r="C5" s="32" t="s">
        <v>26</v>
      </c>
      <c r="D5" s="51" t="s">
        <v>24</v>
      </c>
    </row>
    <row r="6" spans="2:19" ht="15.5" customHeight="1" x14ac:dyDescent="0.25">
      <c r="B6" s="31"/>
      <c r="C6" s="32"/>
      <c r="D6" s="51"/>
    </row>
    <row r="7" spans="2:19" ht="20.5" customHeight="1" x14ac:dyDescent="0.3">
      <c r="B7" s="31"/>
      <c r="C7" s="32" t="s">
        <v>27</v>
      </c>
      <c r="D7" s="89" t="s">
        <v>29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2:19" s="40" customFormat="1" ht="20.5" customHeight="1" x14ac:dyDescent="0.25">
      <c r="B8" s="35"/>
      <c r="C8" s="36"/>
      <c r="D8" s="89"/>
      <c r="E8" s="37"/>
      <c r="F8" s="37"/>
      <c r="G8" s="37"/>
      <c r="H8" s="37"/>
      <c r="I8" s="37"/>
      <c r="J8" s="37"/>
      <c r="K8" s="38"/>
      <c r="L8" s="39"/>
      <c r="M8" s="38"/>
      <c r="N8" s="38"/>
      <c r="O8" s="37"/>
      <c r="P8" s="27"/>
      <c r="Q8" s="27"/>
      <c r="R8" s="27"/>
      <c r="S8" s="27"/>
    </row>
    <row r="9" spans="2:19" s="40" customFormat="1" ht="15.5" customHeight="1" x14ac:dyDescent="0.25">
      <c r="B9" s="35"/>
      <c r="C9" s="36"/>
      <c r="D9" s="89"/>
      <c r="E9" s="37"/>
      <c r="F9" s="37"/>
      <c r="G9" s="37"/>
      <c r="H9" s="37"/>
      <c r="I9" s="37"/>
      <c r="J9" s="41"/>
      <c r="K9" s="42"/>
      <c r="L9" s="42"/>
      <c r="M9" s="41"/>
      <c r="N9" s="41"/>
      <c r="O9" s="41"/>
    </row>
    <row r="10" spans="2:19" s="40" customFormat="1" ht="16" customHeight="1" x14ac:dyDescent="0.25">
      <c r="B10" s="35"/>
      <c r="C10" s="36"/>
      <c r="D10" s="43"/>
      <c r="E10" s="37"/>
      <c r="F10" s="37"/>
      <c r="G10" s="37"/>
      <c r="H10" s="37"/>
      <c r="I10" s="37"/>
      <c r="J10" s="41"/>
      <c r="K10" s="42"/>
      <c r="L10" s="42"/>
      <c r="M10" s="41"/>
      <c r="N10" s="41"/>
      <c r="O10" s="41"/>
    </row>
    <row r="11" spans="2:19" s="40" customFormat="1" ht="15" customHeight="1" x14ac:dyDescent="0.25">
      <c r="B11" s="35"/>
      <c r="C11" s="87" t="s">
        <v>28</v>
      </c>
      <c r="D11" s="88"/>
      <c r="E11" s="37"/>
      <c r="F11" s="37"/>
      <c r="G11" s="37"/>
      <c r="H11" s="37"/>
      <c r="I11" s="37"/>
      <c r="J11" s="41"/>
      <c r="K11" s="41"/>
      <c r="L11" s="41"/>
      <c r="M11" s="41"/>
      <c r="N11" s="41"/>
      <c r="O11" s="41"/>
    </row>
    <row r="12" spans="2:19" s="40" customFormat="1" ht="16" thickBot="1" x14ac:dyDescent="0.3">
      <c r="B12" s="44"/>
      <c r="C12" s="45"/>
      <c r="D12" s="46"/>
      <c r="E12" s="37"/>
      <c r="F12" s="37"/>
      <c r="G12" s="37"/>
      <c r="H12" s="37"/>
      <c r="I12" s="37"/>
      <c r="J12" s="41"/>
      <c r="K12" s="41"/>
      <c r="L12" s="41"/>
      <c r="M12" s="41"/>
      <c r="N12" s="41"/>
      <c r="O12" s="41"/>
    </row>
    <row r="13" spans="2:19" s="40" customFormat="1" x14ac:dyDescent="0.25">
      <c r="D13" s="47"/>
      <c r="E13" s="37"/>
      <c r="F13" s="37"/>
      <c r="G13" s="37"/>
      <c r="H13" s="37"/>
      <c r="I13" s="37"/>
      <c r="J13" s="41"/>
      <c r="K13" s="41"/>
      <c r="L13" s="41"/>
      <c r="M13" s="41"/>
      <c r="N13" s="41"/>
      <c r="O13" s="41"/>
    </row>
    <row r="14" spans="2:19" s="40" customFormat="1" x14ac:dyDescent="0.25">
      <c r="D14" s="48"/>
      <c r="E14" s="37"/>
      <c r="F14" s="37"/>
      <c r="G14" s="37"/>
      <c r="H14" s="37"/>
      <c r="I14" s="37"/>
      <c r="J14" s="41"/>
      <c r="K14" s="41"/>
      <c r="L14" s="41"/>
      <c r="M14" s="41"/>
      <c r="N14" s="41"/>
      <c r="O14" s="41"/>
    </row>
    <row r="15" spans="2:19" s="40" customFormat="1" ht="13.5" x14ac:dyDescent="0.25">
      <c r="C15" s="49"/>
      <c r="D15" s="50"/>
      <c r="E15" s="47"/>
      <c r="F15" s="47"/>
      <c r="G15" s="47"/>
      <c r="H15" s="47"/>
      <c r="I15" s="47"/>
      <c r="J15" s="47"/>
      <c r="K15" s="47"/>
      <c r="L15" s="47"/>
    </row>
  </sheetData>
  <mergeCells count="2">
    <mergeCell ref="C11:D11"/>
    <mergeCell ref="D7:D9"/>
  </mergeCells>
  <pageMargins left="0.7" right="0.7" top="0.75" bottom="0.75" header="0.3" footer="0.3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FCS</vt:lpstr>
      <vt:lpstr>Notes</vt:lpstr>
      <vt:lpstr>FCS!Print_Area</vt:lpstr>
    </vt:vector>
  </TitlesOfParts>
  <Company>Bank of Papua New Guinea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RESERVE BANK OF FIJI</dc:creator>
  <cp:lastModifiedBy>Karalaini Qauqau</cp:lastModifiedBy>
  <cp:lastPrinted>2019-02-12T20:40:32Z</cp:lastPrinted>
  <dcterms:created xsi:type="dcterms:W3CDTF">2006-09-19T06:14:18Z</dcterms:created>
  <dcterms:modified xsi:type="dcterms:W3CDTF">2025-09-30T02:57:27Z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2024-12-22T23:22:50Z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7ff5ebbd-fc94-4f25-8de7-2cb19ef2b470</vt:lpwstr>
  </property>
  <property fmtid="{D5CDD505-2E9C-101B-9397-08002B2CF9AE}" pid="8" name="MSIP_Label_397a2359-95bd-45a7-bc85-bfa34b33f54c_ContentBits">
    <vt:lpwstr>2</vt:lpwstr>
  </property>
</Properties>
</file>