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7\May\"/>
    </mc:Choice>
  </mc:AlternateContent>
  <bookViews>
    <workbookView xWindow="0" yWindow="0" windowWidth="20490" windowHeight="7755" activeTab="5"/>
  </bookViews>
  <sheets>
    <sheet name="FSC" sheetId="19" r:id="rId1"/>
    <sheet name="FDB" sheetId="3" r:id="rId2"/>
    <sheet name="FDL" sheetId="2" r:id="rId3"/>
    <sheet name="FEA" sheetId="4" r:id="rId4"/>
    <sheet name="HA" sheetId="5" r:id="rId5"/>
    <sheet name="FIB" sheetId="15" r:id="rId6"/>
    <sheet name="TBills" sheetId="17" r:id="rId7"/>
    <sheet name="PN's" sheetId="18" r:id="rId8"/>
  </sheets>
  <definedNames>
    <definedName name="_Day182" localSheetId="5">#REF!</definedName>
    <definedName name="_Day182" localSheetId="0">#REF!</definedName>
    <definedName name="_Day182">#REF!</definedName>
    <definedName name="_Day245" localSheetId="5">#REF!</definedName>
    <definedName name="_Day245" localSheetId="0">#REF!</definedName>
    <definedName name="_Day245">#REF!</definedName>
    <definedName name="_Day28" localSheetId="5">#REF!</definedName>
    <definedName name="_Day28" localSheetId="0">#REF!</definedName>
    <definedName name="_Day28">#REF!</definedName>
    <definedName name="_Day91" localSheetId="5">#REF!</definedName>
    <definedName name="_Day91" localSheetId="0">#REF!</definedName>
    <definedName name="_Day91">#REF!</definedName>
    <definedName name="_xlnm._FilterDatabase" localSheetId="5" hidden="1">FIB!$B$7:$S$7</definedName>
    <definedName name="_St1" localSheetId="0">#REF!</definedName>
    <definedName name="_St1">#REF!</definedName>
    <definedName name="_St10" localSheetId="0">#REF!</definedName>
    <definedName name="_St10">#REF!</definedName>
    <definedName name="_St11" localSheetId="0">#REF!</definedName>
    <definedName name="_St11">#REF!</definedName>
    <definedName name="_St12" localSheetId="0">#REF!</definedName>
    <definedName name="_St12">#REF!</definedName>
    <definedName name="_St13" localSheetId="0">#REF!</definedName>
    <definedName name="_St13">#REF!</definedName>
    <definedName name="_St14" localSheetId="0">#REF!</definedName>
    <definedName name="_St14">#REF!</definedName>
    <definedName name="_St15" localSheetId="0">#REF!</definedName>
    <definedName name="_St15">#REF!</definedName>
    <definedName name="_St16" localSheetId="0">#REF!</definedName>
    <definedName name="_St16">#REF!</definedName>
    <definedName name="_St17" localSheetId="0">#REF!</definedName>
    <definedName name="_St17">#REF!</definedName>
    <definedName name="_St18" localSheetId="0">#REF!</definedName>
    <definedName name="_St18">#REF!</definedName>
    <definedName name="_St19" localSheetId="0">#REF!</definedName>
    <definedName name="_St19">#REF!</definedName>
    <definedName name="_St2" localSheetId="0">#REF!</definedName>
    <definedName name="_St2">#REF!</definedName>
    <definedName name="_St20" localSheetId="0">#REF!</definedName>
    <definedName name="_St20">#REF!</definedName>
    <definedName name="_St21" localSheetId="0">#REF!</definedName>
    <definedName name="_St21">#REF!</definedName>
    <definedName name="_St22" localSheetId="0">#REF!</definedName>
    <definedName name="_St22">#REF!</definedName>
    <definedName name="_St23" localSheetId="0">#REF!</definedName>
    <definedName name="_St23">#REF!</definedName>
    <definedName name="_St24" localSheetId="0">#REF!</definedName>
    <definedName name="_St24">#REF!</definedName>
    <definedName name="_St25" localSheetId="0">#REF!</definedName>
    <definedName name="_St25">#REF!</definedName>
    <definedName name="_St26" localSheetId="0">#REF!</definedName>
    <definedName name="_St26">#REF!</definedName>
    <definedName name="_St27" localSheetId="0">#REF!</definedName>
    <definedName name="_St27">#REF!</definedName>
    <definedName name="_St28" localSheetId="0">#REF!</definedName>
    <definedName name="_St28">#REF!</definedName>
    <definedName name="_St29" localSheetId="0">#REF!</definedName>
    <definedName name="_St29">#REF!</definedName>
    <definedName name="_St3" localSheetId="0">#REF!</definedName>
    <definedName name="_St3">#REF!</definedName>
    <definedName name="_St30" localSheetId="0">#REF!</definedName>
    <definedName name="_St30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St7" localSheetId="0">#REF!</definedName>
    <definedName name="_St7">#REF!</definedName>
    <definedName name="_St8" localSheetId="0">#REF!</definedName>
    <definedName name="_St8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FDB!$A$1:$I$65</definedName>
    <definedName name="_xlnm.Print_Area" localSheetId="2">FDL!$A$1:$J$333</definedName>
    <definedName name="_xlnm.Print_Area" localSheetId="3">FEA!$A$1:$I$24</definedName>
    <definedName name="_xlnm.Print_Area" localSheetId="5">FIB!$B$1:$K$259</definedName>
    <definedName name="_xlnm.Print_Area" localSheetId="0">FSC!$A$1:$I$23</definedName>
    <definedName name="_xlnm.Print_Area" localSheetId="4">HA!$A$1:$I$35</definedName>
    <definedName name="_xlnm.Print_Titles" localSheetId="2">FDL!$1:$8</definedName>
    <definedName name="_xlnm.Print_Titles" localSheetId="3">FEA!$1:$8</definedName>
    <definedName name="_xlnm.Print_Titles" localSheetId="5">FIB!$1:$8</definedName>
    <definedName name="_xlnm.Print_Titles" localSheetId="0">FSC!$1:$8</definedName>
    <definedName name="_xlnm.Print_Titles" localSheetId="4">HA!$1:$8</definedName>
    <definedName name="ValueDate" localSheetId="5">FIB!$D$2</definedName>
    <definedName name="ValueDate">FDL!$C$2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0">#REF!</definedName>
    <definedName name="ValueDateFSC">#REF!</definedName>
    <definedName name="ValueDateHA">HA!$C$2</definedName>
    <definedName name="ValueDatePAF" localSheetId="0">#REF!</definedName>
    <definedName name="ValueDatePAF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D2" i="15" l="1"/>
  <c r="E2" i="17" l="1"/>
  <c r="E2" i="18" l="1"/>
</calcChain>
</file>

<file path=xl/sharedStrings.xml><?xml version="1.0" encoding="utf-8"?>
<sst xmlns="http://schemas.openxmlformats.org/spreadsheetml/2006/main" count="855" uniqueCount="665">
  <si>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</si>
  <si>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</si>
  <si>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</si>
  <si>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</si>
  <si>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</si>
  <si>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</si>
  <si>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</si>
  <si>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</si>
  <si>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</si>
  <si>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</si>
  <si>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</si>
  <si>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</si>
  <si>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 xml:space="preserve">     Provident Plaza, Ellery Street, Suva, Phone 330-4130.</t>
  </si>
  <si>
    <t>12-06-2013-2017</t>
  </si>
  <si>
    <t>26-06-2013-2017</t>
  </si>
  <si>
    <t>10-07-2013-2017</t>
  </si>
  <si>
    <t>31-07-2013-2017</t>
  </si>
  <si>
    <t>14-08-2013-2017</t>
  </si>
  <si>
    <t>28-08-2013-2017</t>
  </si>
  <si>
    <t>11-09-2013-2017</t>
  </si>
  <si>
    <t>25-09-2013-2017</t>
  </si>
  <si>
    <t>16-10-2013-2017</t>
  </si>
  <si>
    <t>30-10-2013-2017</t>
  </si>
  <si>
    <t>27-11-2013-2017</t>
  </si>
  <si>
    <t>13-11-2013-2017</t>
  </si>
  <si>
    <t>Indicative Prices Quoted by the Reserve Bank of Fiji Based on Recent Tender Results</t>
  </si>
  <si>
    <t>11-12-2013-2017</t>
  </si>
  <si>
    <t>18-12-2013-2017</t>
  </si>
  <si>
    <t>12-02-2014-2018</t>
  </si>
  <si>
    <t>26-02-2014-2018</t>
  </si>
  <si>
    <t>12-03-2014-2018</t>
  </si>
  <si>
    <t>26-03-2014-2018</t>
  </si>
  <si>
    <t>21-05-2014-2018</t>
  </si>
  <si>
    <t>04-06-2014-2018</t>
  </si>
  <si>
    <t>18/06/2014-2018</t>
  </si>
  <si>
    <t>02-07-2014-2018</t>
  </si>
  <si>
    <t>23-07-2014-2018</t>
  </si>
  <si>
    <t>06-08-2014-2018</t>
  </si>
  <si>
    <t>13-08-2014-2018</t>
  </si>
  <si>
    <t>27-08-2014-2018</t>
  </si>
  <si>
    <t>17-09-2014-2018</t>
  </si>
  <si>
    <t>08-10-2014-2018</t>
  </si>
  <si>
    <t>15-10-2014-2018</t>
  </si>
  <si>
    <t>29-10-2014-2018</t>
  </si>
  <si>
    <t>12-11-2014-2018</t>
  </si>
  <si>
    <t>26-11-2014-2018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</si>
  <si>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</si>
  <si>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</si>
  <si>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</si>
  <si>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</si>
  <si>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</si>
  <si>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</si>
  <si>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</si>
  <si>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</si>
  <si>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</si>
  <si>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</si>
  <si>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</si>
  <si>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</si>
  <si>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</si>
  <si>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</si>
  <si>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</si>
  <si>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</si>
  <si>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</si>
  <si>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</si>
  <si>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</si>
  <si>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</si>
  <si>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</si>
  <si>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</si>
  <si>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</si>
  <si>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</si>
  <si>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</si>
  <si>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</si>
  <si>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</si>
  <si>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</si>
  <si>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</si>
  <si>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</si>
  <si>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</si>
  <si>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</si>
  <si>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</si>
  <si>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</si>
  <si>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</si>
  <si>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</si>
  <si>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</si>
  <si>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</si>
  <si>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</si>
  <si>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</si>
  <si>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</si>
  <si>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</si>
  <si>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</si>
  <si>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</si>
  <si>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</si>
  <si>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</si>
  <si>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</si>
  <si>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</si>
  <si>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</si>
  <si>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</si>
  <si>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</si>
  <si>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</si>
  <si>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</si>
  <si>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</si>
  <si>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</si>
  <si>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</si>
  <si>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</si>
  <si>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</si>
  <si>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</si>
  <si>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</si>
  <si>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</si>
  <si>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</si>
  <si>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</si>
  <si>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</si>
  <si>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</si>
  <si>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</si>
  <si>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</si>
  <si>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</si>
  <si>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</si>
  <si>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</si>
  <si>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16-06-2018-2021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</si>
  <si>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</si>
  <si>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</si>
  <si>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</si>
  <si>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</si>
  <si>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</si>
  <si>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</si>
  <si>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</si>
  <si>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</si>
  <si>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</si>
  <si>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</si>
  <si>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14-09-2018-2021</t>
  </si>
  <si>
    <t>29-09-2018-2021</t>
  </si>
  <si>
    <t>15-09-2017-2021</t>
  </si>
  <si>
    <t>20-09-2017-2021</t>
  </si>
  <si>
    <t>04-10-2017-2021</t>
  </si>
  <si>
    <t>18-10-2017-2021</t>
  </si>
  <si>
    <t>26-10-2018-2021</t>
  </si>
  <si>
    <t>01-11-2017-2021</t>
  </si>
  <si>
    <t>15-11-2017-2021</t>
  </si>
  <si>
    <t>10-11-2018-2021</t>
  </si>
  <si>
    <t>21-11-2018-2021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</si>
  <si>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</si>
  <si>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</si>
  <si>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</si>
  <si>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</si>
  <si>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</si>
  <si>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</si>
  <si>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</si>
  <si>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</si>
  <si>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08-06-2014-2017</t>
  </si>
  <si>
    <t>08-06-2018-2022</t>
  </si>
  <si>
    <t>17-08-2014-2017</t>
  </si>
  <si>
    <t>17-08-2018-2022</t>
  </si>
  <si>
    <t>21-09-2014-2017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</si>
  <si>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</si>
  <si>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</si>
  <si>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</si>
  <si>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</si>
  <si>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</si>
  <si>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</si>
  <si>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</si>
  <si>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</si>
  <si>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</si>
  <si>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14-12-2014-2017</t>
  </si>
  <si>
    <t>14-12-2018-2022</t>
  </si>
  <si>
    <t>14-12-2023-2027</t>
  </si>
  <si>
    <t>23-01-2015-2018</t>
  </si>
  <si>
    <t>23-01-2019-2023</t>
  </si>
  <si>
    <t>23-01-2024-2028</t>
  </si>
  <si>
    <t>19-03-2015-2018</t>
  </si>
  <si>
    <t>19-03-2019-2023</t>
  </si>
  <si>
    <t>19-03-2024-2028</t>
  </si>
  <si>
    <t>07-05-2015-2018</t>
  </si>
  <si>
    <t>07-05-2019-2023</t>
  </si>
  <si>
    <t>07-05-2024-2028</t>
  </si>
  <si>
    <t>18-06-2015-2018</t>
  </si>
  <si>
    <t>18-06-2019-2023</t>
  </si>
  <si>
    <t>18-06-2024-2028</t>
  </si>
  <si>
    <t>23-07-2015-2018</t>
  </si>
  <si>
    <t>23-07-2019-2023</t>
  </si>
  <si>
    <t>23-07-2024-2028</t>
  </si>
  <si>
    <t>03-07-2019-2023</t>
  </si>
  <si>
    <t>20-08-2015-2018</t>
  </si>
  <si>
    <t>20-08-2019-2023</t>
  </si>
  <si>
    <t>20-08-2024-2028</t>
  </si>
  <si>
    <t>03-09-2015-2018</t>
  </si>
  <si>
    <t>03-09-2019-2023</t>
  </si>
  <si>
    <t>03-09-2024-2028</t>
  </si>
  <si>
    <t>12-09-2015-2018</t>
  </si>
  <si>
    <t>12-09-2019-2023</t>
  </si>
  <si>
    <t>12-09-2024-2028</t>
  </si>
  <si>
    <t>08-10-2015-2018</t>
  </si>
  <si>
    <t>08-10-2019-2023</t>
  </si>
  <si>
    <t>08-10-2024-2028</t>
  </si>
  <si>
    <t>05-11-2015-2018</t>
  </si>
  <si>
    <t>05-11-2019-2023</t>
  </si>
  <si>
    <t>05-11-2024-2028</t>
  </si>
  <si>
    <t>19-11-2015-2018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</si>
  <si>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</si>
  <si>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</si>
  <si>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</si>
  <si>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</si>
  <si>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</si>
  <si>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</si>
  <si>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</si>
  <si>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</si>
  <si>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</si>
  <si>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</si>
  <si>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</si>
  <si>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</si>
  <si>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</si>
  <si>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</si>
  <si>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</si>
  <si>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</si>
  <si>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</si>
  <si>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</si>
  <si>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</si>
  <si>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</si>
  <si>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</si>
  <si>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</si>
  <si>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</si>
  <si>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</si>
  <si>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</si>
  <si>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</si>
  <si>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</si>
  <si>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</si>
  <si>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</si>
  <si>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</si>
  <si>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</si>
  <si>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</si>
  <si>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</si>
  <si>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</si>
  <si>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</si>
  <si>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</si>
  <si>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</si>
  <si>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</si>
  <si>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</si>
  <si>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</si>
  <si>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</si>
  <si>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</si>
  <si>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</si>
  <si>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</si>
  <si>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</si>
  <si>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</si>
  <si>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</si>
  <si>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</si>
  <si>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</si>
  <si>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</si>
  <si>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</si>
  <si>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</si>
  <si>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</si>
  <si>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</si>
  <si>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</si>
  <si>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</si>
  <si>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</si>
  <si>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</si>
  <si>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</si>
  <si>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</si>
  <si>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</si>
  <si>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</si>
  <si>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</si>
  <si>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</si>
  <si>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</si>
  <si>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</si>
  <si>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</si>
  <si>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</si>
  <si>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</si>
  <si>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</si>
  <si>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</si>
  <si>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</si>
  <si>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</si>
  <si>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</si>
  <si>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</si>
  <si>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</si>
  <si>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</si>
  <si>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</si>
  <si>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</si>
  <si>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</si>
  <si>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</si>
  <si>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</si>
  <si>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</si>
  <si>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</si>
  <si>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</si>
  <si>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</si>
  <si>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</si>
  <si>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</si>
  <si>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</si>
  <si>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</si>
  <si>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</si>
  <si>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</si>
  <si>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</si>
  <si>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</si>
  <si>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</si>
  <si>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</si>
  <si>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</si>
  <si>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</si>
  <si>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</si>
  <si>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</si>
  <si>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</si>
  <si>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</si>
  <si>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</si>
  <si>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</si>
  <si>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</si>
  <si>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</si>
  <si>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</si>
  <si>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</si>
  <si>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</si>
  <si>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</si>
  <si>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</si>
  <si>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04-08-2016-2018</t>
  </si>
  <si>
    <t>04-08-2026-2030</t>
  </si>
  <si>
    <t>11-08-2026-2030</t>
  </si>
  <si>
    <t>11-08-2035-2040</t>
  </si>
  <si>
    <t>23-08-2021-2025</t>
  </si>
  <si>
    <t>15-09-2021-2025</t>
  </si>
  <si>
    <t>15-09-2016-2018</t>
  </si>
  <si>
    <t>22-09-2021-2025</t>
  </si>
  <si>
    <t>06-10-2021-2025</t>
  </si>
  <si>
    <t>13-10-2021-2025</t>
  </si>
  <si>
    <t>15-10-2017-2020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</si>
  <si>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</si>
  <si>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</si>
  <si>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</si>
  <si>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</si>
  <si>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</si>
  <si>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</si>
  <si>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</si>
  <si>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</si>
  <si>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</si>
  <si>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</si>
  <si>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</si>
  <si>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</si>
  <si>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</si>
  <si>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</si>
  <si>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</si>
  <si>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</si>
  <si>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10-08-2015-2017</t>
  </si>
  <si>
    <t>10-08-2017-2019</t>
  </si>
  <si>
    <t>10-08-2022-2026</t>
  </si>
  <si>
    <t>24-08-2015-2017</t>
  </si>
  <si>
    <t>24-08-2017-2019</t>
  </si>
  <si>
    <t>24-08-2022-2026</t>
  </si>
  <si>
    <t>07-09-2015-2017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</si>
  <si>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</si>
  <si>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</si>
  <si>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</si>
  <si>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</si>
  <si>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</si>
  <si>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</si>
  <si>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</si>
  <si>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09-11-2015-2017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</si>
  <si>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</si>
  <si>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</si>
  <si>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</si>
  <si>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</si>
  <si>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</si>
  <si>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</si>
  <si>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</si>
  <si>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</si>
  <si>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</si>
  <si>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14-03-2016-2018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</si>
  <si>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</si>
  <si>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</si>
  <si>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</si>
  <si>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</si>
  <si>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</si>
  <si>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</si>
  <si>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</si>
  <si>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</si>
  <si>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</si>
  <si>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</si>
  <si>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</si>
  <si>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</si>
  <si>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</si>
  <si>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</si>
  <si>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</si>
  <si>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</si>
  <si>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</si>
  <si>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05-09-2016-2018</t>
  </si>
  <si>
    <t>05-09-2019-2022</t>
  </si>
  <si>
    <t>05-09-2023-2027</t>
  </si>
  <si>
    <t>13-09-2015-2017</t>
  </si>
  <si>
    <t>26-09-2023-2027</t>
  </si>
  <si>
    <t>26-09-2019-2022</t>
  </si>
  <si>
    <t>17-10-2016-2018</t>
  </si>
  <si>
    <t>17-10-2019-2022</t>
  </si>
  <si>
    <t>17-10-2023-2027</t>
  </si>
  <si>
    <t>24-10-2016-2018</t>
  </si>
  <si>
    <t>24-10-2019-2022</t>
  </si>
  <si>
    <t>24-10-2023-2027</t>
  </si>
  <si>
    <t>25-10-2015-2017</t>
  </si>
  <si>
    <t>07-11-2016-2018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</si>
  <si>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</si>
  <si>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</si>
  <si>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</si>
  <si>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</si>
  <si>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</si>
  <si>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</si>
  <si>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</si>
  <si>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</si>
  <si>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13-12-2015-2017</t>
  </si>
  <si>
    <t>19-12-2015-2017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</si>
  <si>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</si>
  <si>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</si>
  <si>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</si>
  <si>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</si>
  <si>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</si>
  <si>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</si>
  <si>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</si>
  <si>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</si>
  <si>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</si>
  <si>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</si>
  <si>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</si>
  <si>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</si>
  <si>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</si>
  <si>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24-06-2016-2018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</si>
  <si>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</si>
  <si>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</si>
  <si>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</si>
  <si>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</si>
  <si>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</si>
  <si>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</si>
  <si>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</si>
  <si>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</si>
  <si>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11-09-2017-2019</t>
  </si>
  <si>
    <t>11-09-2019-2021</t>
  </si>
  <si>
    <t>11-09-2020-2023</t>
  </si>
  <si>
    <t>11-09-2024-2028</t>
  </si>
  <si>
    <t>26-09-2015-2017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</si>
  <si>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</si>
  <si>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</si>
  <si>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</si>
  <si>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</si>
  <si>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</si>
  <si>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</si>
  <si>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</si>
  <si>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</si>
  <si>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</si>
  <si>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</si>
  <si>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</si>
  <si>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18/12/2017-2019</t>
  </si>
  <si>
    <t>18/12/2019-2021</t>
  </si>
  <si>
    <t>18/12/2020-2023</t>
  </si>
  <si>
    <t>18-12-2024-2028</t>
  </si>
  <si>
    <t>31-12-2017-2019</t>
  </si>
  <si>
    <t>31-12-2019-2021</t>
  </si>
  <si>
    <t>31-12-2020-2023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</si>
  <si>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</si>
  <si>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</si>
  <si>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</si>
  <si>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</si>
  <si>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</si>
  <si>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</si>
  <si>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</si>
  <si>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</si>
  <si>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</si>
  <si>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</si>
  <si>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</si>
  <si>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</si>
  <si>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</si>
  <si>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</si>
  <si>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</si>
  <si>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</si>
  <si>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</si>
  <si>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</si>
  <si>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</si>
  <si>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</si>
  <si>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</si>
  <si>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</si>
  <si>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14-05-2019-2020</t>
  </si>
  <si>
    <t>14-05-2021-2024</t>
  </si>
  <si>
    <t>14-05-2025-2029</t>
  </si>
  <si>
    <t>04-06-2016-2017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</si>
  <si>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</si>
  <si>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</si>
  <si>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</si>
  <si>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</si>
  <si>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</si>
  <si>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</si>
  <si>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</si>
  <si>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</si>
  <si>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</si>
  <si>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</si>
  <si>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</si>
  <si>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</si>
  <si>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</si>
  <si>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</si>
  <si>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</si>
  <si>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</si>
  <si>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</si>
  <si>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</si>
  <si>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20-12-2015-2017</t>
  </si>
  <si>
    <t>08-08-2016-2017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</si>
  <si>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</si>
  <si>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</si>
  <si>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</si>
  <si>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</si>
  <si>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</si>
  <si>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</si>
  <si>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</si>
  <si>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09-10-2016-2017</t>
  </si>
  <si>
    <t>09-10-2016-2018</t>
  </si>
  <si>
    <t>16-10-2016-2017</t>
  </si>
  <si>
    <t>16-10-2016-2018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</si>
  <si>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</si>
  <si>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</si>
  <si>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</si>
  <si>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</si>
  <si>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</si>
  <si>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</si>
  <si>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</si>
  <si>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06-08.2003</t>
  </si>
  <si>
    <t>29.10.2003</t>
  </si>
  <si>
    <t>23.08.2006</t>
  </si>
  <si>
    <t>13/11/2016-2017</t>
  </si>
  <si>
    <t>27/11/2016-2017</t>
  </si>
  <si>
    <t>19-12-2021-2024</t>
  </si>
  <si>
    <t>19-12-2025-2029</t>
  </si>
  <si>
    <t>27-11-2017-2019</t>
  </si>
  <si>
    <t>13-11-2017-2019</t>
  </si>
  <si>
    <t>27-11-2016-2018</t>
  </si>
  <si>
    <t>13-11-2016-2018</t>
  </si>
  <si>
    <t>31-12-2016-2017</t>
  </si>
  <si>
    <t>04-02-2020-2021</t>
  </si>
  <si>
    <t>04-02-2021-2023</t>
  </si>
  <si>
    <t>04-02-2022-2025</t>
  </si>
  <si>
    <t>18-02-2022-2025</t>
  </si>
  <si>
    <t>18-02-2026-2030</t>
  </si>
  <si>
    <t>04-03-2017-2018</t>
  </si>
  <si>
    <t>11-03-2021-2023</t>
  </si>
  <si>
    <t>06-05-2017-2018</t>
  </si>
  <si>
    <t>06-05-2022-2025</t>
  </si>
  <si>
    <t>06-05-2026-2030</t>
  </si>
  <si>
    <t>03-06-2017-2018</t>
  </si>
  <si>
    <t>03-06-2020-2021</t>
  </si>
  <si>
    <t>03-06-2021-2023</t>
  </si>
  <si>
    <t>03-06-2026-2030</t>
  </si>
  <si>
    <t>17-06-2022-2025</t>
  </si>
  <si>
    <t>17-06-2026-2030</t>
  </si>
  <si>
    <t>17-06-2017-2018</t>
  </si>
  <si>
    <t>24-06-2017-2018</t>
  </si>
  <si>
    <t>24-06-2022-2025</t>
  </si>
  <si>
    <t>24-06-2026-2030</t>
  </si>
  <si>
    <t>25-06-2017-2018</t>
  </si>
  <si>
    <t>25-06-2017-2019</t>
  </si>
  <si>
    <t>01-07-2017-2018</t>
  </si>
  <si>
    <t>01-07-2022-2025</t>
  </si>
  <si>
    <t>01-07-2026-2030</t>
  </si>
  <si>
    <t>12-08-2022-2025</t>
  </si>
  <si>
    <t>12-08-2026-2030</t>
  </si>
  <si>
    <t>27-08-2017-2018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</si>
  <si>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</si>
  <si>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</si>
  <si>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</si>
  <si>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</si>
  <si>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</si>
  <si>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</si>
  <si>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01-10-2017-2018</t>
  </si>
  <si>
    <t>01-10-2017-2019</t>
  </si>
  <si>
    <t>21-10-2022-2025</t>
  </si>
  <si>
    <t>21-10-2026-2030</t>
  </si>
  <si>
    <t>22-10-2017-2019</t>
  </si>
  <si>
    <t>22-10-2017-2018</t>
  </si>
  <si>
    <t>07-10-2026-2030</t>
  </si>
  <si>
    <t>04-11-2021-2023</t>
  </si>
  <si>
    <t>04-11-2022-2025</t>
  </si>
  <si>
    <t>04-11-2026-2030</t>
  </si>
  <si>
    <t>04-11-2018-2019</t>
  </si>
  <si>
    <t>05-11-2017-2018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</si>
  <si>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</si>
  <si>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</si>
  <si>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</si>
  <si>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</si>
  <si>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</si>
  <si>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</si>
  <si>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</si>
  <si>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</si>
  <si>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</si>
  <si>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</si>
  <si>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</si>
  <si>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</si>
  <si>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</si>
  <si>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</si>
  <si>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</si>
  <si>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</si>
  <si>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</si>
  <si>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</si>
  <si>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</si>
  <si>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</si>
  <si>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</si>
  <si>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</si>
  <si>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</si>
  <si>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</si>
  <si>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</si>
  <si>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</si>
  <si>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</si>
  <si>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</si>
  <si>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</si>
  <si>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</si>
  <si>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</si>
  <si>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</si>
  <si>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</si>
  <si>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</si>
  <si>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</si>
  <si>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</si>
  <si>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</si>
  <si>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</si>
  <si>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</si>
  <si>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07-05-2014-2018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</si>
  <si>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</si>
  <si>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</si>
  <si>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</si>
  <si>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</si>
  <si>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</si>
  <si>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</si>
  <si>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</si>
  <si>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</si>
  <si>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</si>
  <si>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</si>
  <si>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</si>
  <si>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</si>
  <si>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</si>
  <si>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</si>
  <si>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</si>
  <si>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</si>
  <si>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</si>
  <si>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</si>
  <si>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</si>
  <si>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</si>
  <si>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22-09-2018-2019</t>
  </si>
  <si>
    <t>05-10-2023-2026</t>
  </si>
  <si>
    <t>05-10-2027-2031</t>
  </si>
  <si>
    <t>19/10/2018-2019</t>
  </si>
  <si>
    <t>19/10/2023-2026</t>
  </si>
  <si>
    <t>19/10/2027-2031</t>
  </si>
  <si>
    <t>20-10-2018-2019</t>
  </si>
  <si>
    <t xml:space="preserve">Issue </t>
  </si>
  <si>
    <t>Number</t>
  </si>
  <si>
    <t>2016-2017/08</t>
  </si>
  <si>
    <t>09-11-2022-2024</t>
  </si>
  <si>
    <t>09-11-2023-2026</t>
  </si>
  <si>
    <t>09-11-2027-2031</t>
  </si>
  <si>
    <t>10-11-2018-2019</t>
  </si>
  <si>
    <t>10-11-2018-2020</t>
  </si>
  <si>
    <t>2016-2017/09</t>
  </si>
  <si>
    <t>07-12-2018-2019</t>
  </si>
  <si>
    <t>07-12-2023-2026</t>
  </si>
  <si>
    <t>07-12-2027-2031</t>
  </si>
  <si>
    <t>15-12-2018-2019</t>
  </si>
  <si>
    <t>15-12-2018-2020</t>
  </si>
  <si>
    <t>2016-2017/11</t>
  </si>
  <si>
    <t>11-01-2024-2027</t>
  </si>
  <si>
    <t>11-01-2028-2032</t>
  </si>
  <si>
    <t>2016-2017/12</t>
  </si>
  <si>
    <t>08-02-2024-2027</t>
  </si>
  <si>
    <t>08-02-2028-2032</t>
  </si>
  <si>
    <t>2016-2017/13</t>
  </si>
  <si>
    <t>08-03-2024-2027</t>
  </si>
  <si>
    <t>08-03-2028-2032</t>
  </si>
  <si>
    <t>16-03-2019-2020</t>
  </si>
  <si>
    <t>30-03-2019-2020</t>
  </si>
  <si>
    <t>2016-2017/14</t>
  </si>
  <si>
    <t>22-03-2028-2032</t>
  </si>
  <si>
    <t>2016-2017/15</t>
  </si>
  <si>
    <t>12-04-2028-2032</t>
  </si>
  <si>
    <t>11-05-2019-2020</t>
  </si>
  <si>
    <t>11-05-2019-2021</t>
  </si>
  <si>
    <t>2016-2017/16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</si>
</sst>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0.0000%"/>
    <numFmt numFmtId="167" formatCode="_(* #,##0.000_);_(* \(#,##0.000\);_(* &quot;-&quot;??_);_(@_)"/>
    <numFmt numFmtId="168" formatCode="#\ &quot;yrs&quot;\ "/>
    <numFmt numFmtId="169" formatCode="#\ &quot;mths&quot;"/>
    <numFmt numFmtId="170" formatCode="&quot;Filename:&quot;\ @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5" formatCode="0.0000"/>
    <numFmt numFmtId="176" formatCode="_-* #,##0.000_-;\-* #,##0.000_-;_-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4" fillId="0" borderId="0" xfId="0" applyNumberFormat="1" applyFont="1"/>
    <xf numFmtId="168" fontId="4" fillId="0" borderId="0" xfId="0" applyNumberFormat="1" applyFont="1"/>
    <xf numFmtId="16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10" fillId="0" borderId="0" xfId="0" applyNumberFormat="1" applyFont="1"/>
    <xf numFmtId="168" fontId="0" fillId="0" borderId="0" xfId="0" applyNumberFormat="1" applyBorder="1" applyAlignment="1">
      <alignment horizontal="center"/>
    </xf>
    <xf numFmtId="171" fontId="10" fillId="0" borderId="0" xfId="0" applyNumberFormat="1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" applyNumberFormat="1" applyFont="1" applyBorder="1" applyAlignment="1"/>
    <xf numFmtId="17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7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43" fontId="3" fillId="0" borderId="0" xfId="2" applyNumberFormat="1" applyFont="1" applyFill="1" applyBorder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71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7" fontId="4" fillId="0" borderId="1" xfId="0" applyNumberFormat="1" applyFont="1" applyFill="1" applyBorder="1" applyAlignment="1">
      <alignment horizontal="center"/>
    </xf>
    <xf numFmtId="170" fontId="10" fillId="0" borderId="0" xfId="0" applyNumberFormat="1" applyFont="1" applyFill="1"/>
    <xf numFmtId="0" fontId="4" fillId="0" borderId="13" xfId="0" applyFont="1" applyFill="1" applyBorder="1"/>
    <xf numFmtId="166" fontId="13" fillId="0" borderId="0" xfId="0" applyNumberFormat="1" applyFont="1" applyAlignment="1">
      <alignment horizontal="center"/>
    </xf>
    <xf numFmtId="43" fontId="14" fillId="0" borderId="0" xfId="1" applyNumberFormat="1" applyFont="1" applyBorder="1" applyAlignment="1"/>
    <xf numFmtId="164" fontId="0" fillId="0" borderId="0" xfId="0" applyNumberFormat="1" applyFill="1" applyBorder="1" applyAlignment="1">
      <alignment horizontal="center"/>
    </xf>
    <xf numFmtId="43" fontId="14" fillId="0" borderId="0" xfId="1" applyNumberFormat="1" applyFont="1" applyFill="1" applyBorder="1" applyAlignment="1"/>
    <xf numFmtId="0" fontId="13" fillId="0" borderId="0" xfId="0" applyFont="1" applyFill="1"/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15" fillId="0" borderId="0" xfId="0" applyFont="1" applyFill="1"/>
    <xf numFmtId="43" fontId="3" fillId="0" borderId="0" xfId="1" applyNumberFormat="1" applyFont="1" applyFill="1" applyBorder="1" applyAlignment="1"/>
    <xf numFmtId="0" fontId="12" fillId="0" borderId="0" xfId="0" applyFont="1" applyFill="1"/>
    <xf numFmtId="166" fontId="0" fillId="0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172" fontId="9" fillId="4" borderId="12" xfId="0" applyNumberFormat="1" applyFont="1" applyFill="1" applyBorder="1" applyAlignment="1">
      <alignment horizontal="center"/>
    </xf>
    <xf numFmtId="172" fontId="9" fillId="4" borderId="9" xfId="0" applyNumberFormat="1" applyFont="1" applyFill="1" applyBorder="1" applyAlignment="1">
      <alignment horizontal="center"/>
    </xf>
    <xf numFmtId="172" fontId="4" fillId="4" borderId="10" xfId="0" applyNumberFormat="1" applyFont="1" applyFill="1" applyBorder="1"/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72" fontId="4" fillId="4" borderId="1" xfId="0" applyNumberFormat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172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72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172" fontId="1" fillId="4" borderId="10" xfId="0" applyNumberFormat="1" applyFont="1" applyFill="1" applyBorder="1"/>
    <xf numFmtId="0" fontId="16" fillId="3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4" fillId="0" borderId="0" xfId="0" applyFont="1" applyAlignment="1"/>
    <xf numFmtId="0" fontId="16" fillId="3" borderId="10" xfId="0" applyFont="1" applyFill="1" applyBorder="1" applyAlignment="1">
      <alignment horizontal="center"/>
    </xf>
    <xf numFmtId="0" fontId="16" fillId="3" borderId="8" xfId="0" applyFont="1" applyFill="1" applyBorder="1" applyAlignment="1"/>
    <xf numFmtId="44" fontId="4" fillId="0" borderId="0" xfId="0" applyNumberFormat="1" applyFont="1"/>
    <xf numFmtId="43" fontId="4" fillId="0" borderId="0" xfId="0" applyNumberFormat="1" applyFont="1"/>
    <xf numFmtId="173" fontId="1" fillId="4" borderId="1" xfId="1" applyNumberFormat="1" applyFont="1" applyFill="1" applyBorder="1"/>
    <xf numFmtId="173" fontId="4" fillId="0" borderId="0" xfId="0" applyNumberFormat="1" applyFont="1"/>
    <xf numFmtId="173" fontId="4" fillId="4" borderId="1" xfId="1" applyNumberFormat="1" applyFont="1" applyFill="1" applyBorder="1"/>
    <xf numFmtId="167" fontId="16" fillId="3" borderId="14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4" fillId="4" borderId="1" xfId="2" applyNumberFormat="1" applyFont="1" applyFill="1" applyBorder="1"/>
    <xf numFmtId="174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65" fontId="1" fillId="4" borderId="3" xfId="0" applyNumberFormat="1" applyFont="1" applyFill="1" applyBorder="1" applyAlignment="1">
      <alignment horizontal="center"/>
    </xf>
    <xf numFmtId="173" fontId="1" fillId="4" borderId="1" xfId="1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6" fillId="3" borderId="1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1" fillId="4" borderId="1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4" fillId="0" borderId="0" xfId="0" applyFont="1" applyAlignment="1"/>
    <xf numFmtId="175" fontId="1" fillId="0" borderId="0" xfId="0" applyNumberFormat="1" applyFont="1" applyFill="1"/>
    <xf numFmtId="2" fontId="1" fillId="0" borderId="0" xfId="0" applyNumberFormat="1" applyFont="1" applyFill="1"/>
    <xf numFmtId="174" fontId="0" fillId="0" borderId="0" xfId="1" applyNumberFormat="1" applyFont="1" applyAlignment="1">
      <alignment horizontal="center"/>
    </xf>
    <xf numFmtId="176" fontId="0" fillId="0" borderId="0" xfId="0" applyNumberFormat="1"/>
    <xf numFmtId="1" fontId="0" fillId="0" borderId="0" xfId="0" applyNumberFormat="1" applyFill="1"/>
    <xf numFmtId="10" fontId="0" fillId="0" borderId="0" xfId="0" applyNumberFormat="1" applyFill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A9" sqref="A9:I10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25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1">
        <v>42886</v>
      </c>
      <c r="E2" s="71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551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6" t="s">
        <v>502</v>
      </c>
      <c r="B6" s="77" t="s">
        <v>484</v>
      </c>
      <c r="C6" s="77" t="s">
        <v>506</v>
      </c>
      <c r="D6" s="76" t="s">
        <v>505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5" t="s">
        <v>503</v>
      </c>
      <c r="B7" s="80" t="s">
        <v>487</v>
      </c>
      <c r="C7" s="136" t="s">
        <v>483</v>
      </c>
      <c r="D7" s="104" t="s">
        <v>5</v>
      </c>
      <c r="E7" s="80" t="s">
        <v>5</v>
      </c>
      <c r="F7" s="104" t="s">
        <v>5</v>
      </c>
      <c r="G7" s="80" t="s">
        <v>5</v>
      </c>
      <c r="H7" s="80" t="s">
        <v>1</v>
      </c>
      <c r="I7" s="81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7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7" t="s">
        <v>552</v>
      </c>
      <c r="B9" s="112">
        <v>15000000</v>
      </c>
      <c r="C9" s="87">
        <v>3.85E-2</v>
      </c>
      <c r="D9" s="143">
        <v>42277</v>
      </c>
      <c r="E9" s="132">
        <v>43738</v>
      </c>
      <c r="F9" s="85">
        <v>42824</v>
      </c>
      <c r="G9" s="99">
        <v>43008</v>
      </c>
      <c r="H9" s="87">
        <v>4.1360000000000001E-2</v>
      </c>
      <c r="I9" s="122">
        <v>99.365667000000002</v>
      </c>
      <c r="L9" s="44"/>
      <c r="M9" s="120"/>
      <c r="N9" s="21"/>
      <c r="O9" s="16"/>
      <c r="P9" s="25"/>
    </row>
    <row r="10" spans="1:17" x14ac:dyDescent="0.2">
      <c r="A10" s="97" t="s">
        <v>564</v>
      </c>
      <c r="B10" s="112">
        <v>10000000</v>
      </c>
      <c r="C10" s="87">
        <v>4.7500000000000001E-2</v>
      </c>
      <c r="D10" s="143">
        <v>42312</v>
      </c>
      <c r="E10" s="132">
        <v>43773</v>
      </c>
      <c r="F10" s="85">
        <v>42859</v>
      </c>
      <c r="G10" s="99">
        <v>43043</v>
      </c>
      <c r="H10" s="87">
        <v>4.1535000000000002E-2</v>
      </c>
      <c r="I10" s="122">
        <v>101.36047000000001</v>
      </c>
      <c r="L10" s="44"/>
      <c r="M10" s="120"/>
      <c r="N10" s="21"/>
      <c r="O10" s="16"/>
      <c r="P10" s="25"/>
    </row>
    <row r="11" spans="1:17" ht="13.5" customHeight="1" x14ac:dyDescent="0.2">
      <c r="M11" s="65"/>
    </row>
    <row r="12" spans="1:17" x14ac:dyDescent="0.2">
      <c r="A12" s="74" t="s">
        <v>103</v>
      </c>
      <c r="G12" s="1"/>
      <c r="H12" s="1"/>
      <c r="I12" s="1"/>
      <c r="J12" s="1"/>
      <c r="K12" s="1"/>
      <c r="L12" s="1"/>
      <c r="M12" s="4"/>
    </row>
    <row r="13" spans="1:17" x14ac:dyDescent="0.2">
      <c r="A13" s="1" t="s">
        <v>104</v>
      </c>
      <c r="G13" s="1"/>
      <c r="H13" s="1"/>
      <c r="I13" s="1"/>
      <c r="J13" s="1"/>
      <c r="K13" s="1"/>
      <c r="L13" s="1"/>
      <c r="M13" s="4"/>
    </row>
    <row r="14" spans="1:17" x14ac:dyDescent="0.2">
      <c r="A14" s="158" t="s">
        <v>102</v>
      </c>
      <c r="B14" s="158"/>
      <c r="C14" s="158"/>
      <c r="D14" s="158"/>
      <c r="E14" s="158"/>
      <c r="F14" s="158"/>
      <c r="G14" s="158"/>
      <c r="H14" s="158"/>
      <c r="I14" s="1"/>
      <c r="J14" s="110"/>
      <c r="K14" s="1"/>
      <c r="L14" s="1"/>
      <c r="M14" s="4"/>
    </row>
    <row r="15" spans="1:17" x14ac:dyDescent="0.2">
      <c r="A15" s="1" t="s">
        <v>158</v>
      </c>
      <c r="F15" s="11"/>
      <c r="I15" s="1"/>
      <c r="M15" s="65"/>
    </row>
    <row r="16" spans="1:17" x14ac:dyDescent="0.2">
      <c r="A16" s="1" t="s">
        <v>154</v>
      </c>
      <c r="F16" s="11"/>
      <c r="I16" s="1"/>
      <c r="M16" s="65"/>
    </row>
    <row r="17" spans="1:13" x14ac:dyDescent="0.2">
      <c r="A17" s="1" t="s">
        <v>152</v>
      </c>
      <c r="F17" s="11"/>
      <c r="I17" s="1"/>
      <c r="M17" s="65"/>
    </row>
    <row r="18" spans="1:13" x14ac:dyDescent="0.2">
      <c r="A18" s="1" t="s">
        <v>155</v>
      </c>
      <c r="F18" s="11"/>
    </row>
    <row r="19" spans="1:13" x14ac:dyDescent="0.2">
      <c r="A19" s="1" t="s">
        <v>156</v>
      </c>
      <c r="F19" s="11"/>
      <c r="I19" s="1"/>
    </row>
    <row r="20" spans="1:13" x14ac:dyDescent="0.2">
      <c r="A20" s="1" t="s">
        <v>12</v>
      </c>
      <c r="F20" s="11"/>
    </row>
    <row r="21" spans="1:13" x14ac:dyDescent="0.2">
      <c r="F21" s="11"/>
    </row>
    <row r="22" spans="1:13" x14ac:dyDescent="0.2">
      <c r="A22" s="52"/>
      <c r="B22" s="10"/>
      <c r="C22" s="10"/>
      <c r="D22" s="10"/>
      <c r="E22" s="10"/>
      <c r="F22" s="10"/>
    </row>
    <row r="23" spans="1:13" x14ac:dyDescent="0.2">
      <c r="B23" s="22"/>
      <c r="C23" s="22"/>
      <c r="D23" s="22"/>
      <c r="E23" s="22"/>
      <c r="H23" s="22"/>
      <c r="I23" s="1"/>
      <c r="J23" s="1"/>
      <c r="K23" s="1"/>
      <c r="L23" s="1"/>
    </row>
    <row r="24" spans="1:13" x14ac:dyDescent="0.2">
      <c r="A24" s="20"/>
    </row>
    <row r="26" spans="1:13" x14ac:dyDescent="0.2">
      <c r="A26" s="74"/>
    </row>
  </sheetData>
  <sheetProtection password="FD0C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70"/>
  <sheetViews>
    <sheetView zoomScaleNormal="100" workbookViewId="0">
      <pane ySplit="8" topLeftCell="A47" activePane="bottomLeft" state="frozen"/>
      <selection activeCell="N30" sqref="N30"/>
      <selection pane="bottomLeft" activeCell="H51" sqref="H51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28515625" style="1" customWidth="1"/>
    <col min="11" max="14" width="10.7109375" style="1" customWidth="1"/>
    <col min="15" max="15" width="16.7109375" style="1" customWidth="1"/>
    <col min="16" max="16" width="20.85546875" style="1" customWidth="1"/>
    <col min="17" max="16384" width="9.140625" style="1"/>
  </cols>
  <sheetData>
    <row r="1" spans="1:16" customFormat="1" x14ac:dyDescent="0.2">
      <c r="A1" s="10" t="s">
        <v>25</v>
      </c>
      <c r="B1" s="3"/>
      <c r="C1" s="3"/>
      <c r="D1" s="3"/>
      <c r="E1" s="3"/>
      <c r="G1" s="1"/>
      <c r="I1" s="32"/>
      <c r="J1" s="32"/>
      <c r="K1" s="17"/>
      <c r="N1" s="12"/>
      <c r="O1" s="12"/>
    </row>
    <row r="2" spans="1:16" customFormat="1" x14ac:dyDescent="0.2">
      <c r="A2" s="1"/>
      <c r="B2" s="148" t="s">
        <v>9</v>
      </c>
      <c r="C2" s="71">
        <f>FSC!ValueDateFEA</f>
        <v>42886</v>
      </c>
      <c r="D2" s="71"/>
      <c r="E2" s="31"/>
      <c r="F2" s="30"/>
      <c r="G2" s="1"/>
      <c r="H2" s="32"/>
      <c r="I2" s="32"/>
      <c r="J2" s="32"/>
      <c r="K2" s="17"/>
      <c r="N2" s="12"/>
      <c r="O2" s="12"/>
    </row>
    <row r="3" spans="1:16" customFormat="1" ht="6" customHeight="1" x14ac:dyDescent="0.2">
      <c r="A3" s="1"/>
      <c r="B3" s="3"/>
      <c r="C3" s="3"/>
      <c r="D3" s="3"/>
      <c r="E3" s="3"/>
      <c r="F3" s="7"/>
      <c r="G3" s="1"/>
      <c r="H3" s="32"/>
      <c r="I3" s="32"/>
      <c r="J3" s="32"/>
      <c r="K3" s="17"/>
      <c r="N3" s="12"/>
      <c r="O3" s="12"/>
    </row>
    <row r="4" spans="1:16" customFormat="1" x14ac:dyDescent="0.2">
      <c r="A4" s="6" t="s">
        <v>6</v>
      </c>
      <c r="B4" s="1"/>
      <c r="C4" s="3"/>
      <c r="D4" s="3"/>
      <c r="E4" s="3"/>
      <c r="F4" s="3"/>
      <c r="H4" s="32"/>
      <c r="I4" s="32"/>
      <c r="J4" s="32"/>
      <c r="K4" s="17"/>
      <c r="N4" s="12"/>
      <c r="O4" s="12"/>
    </row>
    <row r="5" spans="1:16" customFormat="1" ht="5.25" customHeight="1" x14ac:dyDescent="0.2">
      <c r="H5" s="32"/>
      <c r="I5" s="32"/>
      <c r="J5" s="32"/>
      <c r="K5" s="17"/>
      <c r="N5" s="12"/>
      <c r="O5" s="12"/>
    </row>
    <row r="6" spans="1:16" customFormat="1" x14ac:dyDescent="0.2">
      <c r="A6" s="76" t="s">
        <v>502</v>
      </c>
      <c r="B6" s="77" t="s">
        <v>484</v>
      </c>
      <c r="C6" s="75" t="s">
        <v>504</v>
      </c>
      <c r="D6" s="75" t="s">
        <v>505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"/>
      <c r="K6" s="18"/>
      <c r="N6" s="19"/>
      <c r="O6" s="1"/>
      <c r="P6" s="1"/>
    </row>
    <row r="7" spans="1:16" customFormat="1" x14ac:dyDescent="0.2">
      <c r="A7" s="104" t="s">
        <v>503</v>
      </c>
      <c r="B7" s="80" t="s">
        <v>487</v>
      </c>
      <c r="C7" s="105" t="s">
        <v>485</v>
      </c>
      <c r="D7" s="108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"/>
      <c r="K7" s="18"/>
      <c r="N7" s="23"/>
      <c r="O7" s="1"/>
      <c r="P7" s="1"/>
    </row>
    <row r="8" spans="1:16" customFormat="1" ht="3" customHeight="1" x14ac:dyDescent="0.2">
      <c r="A8" s="36"/>
      <c r="B8" s="119"/>
      <c r="C8" s="5"/>
      <c r="D8" s="5"/>
      <c r="E8" s="2"/>
      <c r="F8" s="35"/>
      <c r="G8" s="2"/>
      <c r="H8" s="2"/>
      <c r="I8" s="33"/>
      <c r="J8" s="1"/>
      <c r="K8" s="17"/>
      <c r="N8" s="24"/>
      <c r="O8" s="1"/>
      <c r="P8" s="1"/>
    </row>
    <row r="9" spans="1:16" s="72" customFormat="1" x14ac:dyDescent="0.2">
      <c r="A9" s="100">
        <v>42911</v>
      </c>
      <c r="B9" s="112">
        <v>3000000</v>
      </c>
      <c r="C9" s="129">
        <v>3.4000000000000002E-2</v>
      </c>
      <c r="D9" s="146">
        <v>42180</v>
      </c>
      <c r="E9" s="131">
        <v>42911</v>
      </c>
      <c r="F9" s="85">
        <v>42729</v>
      </c>
      <c r="G9" s="99">
        <v>42911</v>
      </c>
      <c r="H9" s="87">
        <v>0.01</v>
      </c>
      <c r="I9" s="122">
        <v>100.16371599999999</v>
      </c>
      <c r="J9" s="152"/>
      <c r="K9" s="120"/>
      <c r="L9" s="21"/>
      <c r="M9" s="16"/>
      <c r="N9" s="25"/>
    </row>
    <row r="10" spans="1:16" s="72" customFormat="1" x14ac:dyDescent="0.2">
      <c r="A10" s="100">
        <v>42974</v>
      </c>
      <c r="B10" s="112">
        <v>4000000</v>
      </c>
      <c r="C10" s="129">
        <v>3.5000000000000003E-2</v>
      </c>
      <c r="D10" s="146">
        <v>42243</v>
      </c>
      <c r="E10" s="131">
        <v>42974</v>
      </c>
      <c r="F10" s="85">
        <v>42793</v>
      </c>
      <c r="G10" s="99">
        <v>42974</v>
      </c>
      <c r="H10" s="87">
        <v>1.602E-2</v>
      </c>
      <c r="I10" s="122">
        <v>100.456114</v>
      </c>
      <c r="K10" s="120"/>
      <c r="L10" s="21"/>
      <c r="M10" s="16"/>
      <c r="N10" s="25"/>
    </row>
    <row r="11" spans="1:16" s="72" customFormat="1" x14ac:dyDescent="0.2">
      <c r="A11" s="97" t="s">
        <v>378</v>
      </c>
      <c r="B11" s="112">
        <v>6000000</v>
      </c>
      <c r="C11" s="129">
        <v>3.95E-2</v>
      </c>
      <c r="D11" s="146">
        <v>41165</v>
      </c>
      <c r="E11" s="131">
        <v>42991</v>
      </c>
      <c r="F11" s="85">
        <v>42807</v>
      </c>
      <c r="G11" s="99">
        <v>42991</v>
      </c>
      <c r="H11" s="87">
        <v>1.925E-2</v>
      </c>
      <c r="I11" s="122">
        <v>100.569997</v>
      </c>
      <c r="K11" s="120"/>
      <c r="L11" s="21"/>
      <c r="M11" s="16"/>
      <c r="N11" s="25"/>
    </row>
    <row r="12" spans="1:16" s="72" customFormat="1" x14ac:dyDescent="0.2">
      <c r="A12" s="97" t="s">
        <v>425</v>
      </c>
      <c r="B12" s="112">
        <v>2000000</v>
      </c>
      <c r="C12" s="129">
        <v>2.8500000000000001E-2</v>
      </c>
      <c r="D12" s="146">
        <v>41543</v>
      </c>
      <c r="E12" s="131">
        <v>43004</v>
      </c>
      <c r="F12" s="85">
        <v>42820</v>
      </c>
      <c r="G12" s="99">
        <v>43004</v>
      </c>
      <c r="H12" s="87">
        <v>2.1892999999999999E-2</v>
      </c>
      <c r="I12" s="122">
        <v>100.20681500000001</v>
      </c>
      <c r="K12" s="120"/>
      <c r="L12" s="21"/>
      <c r="M12" s="16"/>
      <c r="N12" s="25"/>
    </row>
    <row r="13" spans="1:16" s="72" customFormat="1" x14ac:dyDescent="0.2">
      <c r="A13" s="97" t="s">
        <v>497</v>
      </c>
      <c r="B13" s="112">
        <v>2000000</v>
      </c>
      <c r="C13" s="129">
        <v>3.2000000000000001E-2</v>
      </c>
      <c r="D13" s="146">
        <v>41921</v>
      </c>
      <c r="E13" s="131">
        <v>43017</v>
      </c>
      <c r="F13" s="85">
        <v>42834</v>
      </c>
      <c r="G13" s="99">
        <v>43017</v>
      </c>
      <c r="H13" s="87">
        <v>2.4537E-2</v>
      </c>
      <c r="I13" s="122">
        <v>100.260835</v>
      </c>
      <c r="K13" s="120"/>
      <c r="L13" s="21"/>
      <c r="M13" s="16"/>
      <c r="N13" s="25"/>
    </row>
    <row r="14" spans="1:16" s="72" customFormat="1" x14ac:dyDescent="0.2">
      <c r="A14" s="97" t="s">
        <v>499</v>
      </c>
      <c r="B14" s="112">
        <v>2000000</v>
      </c>
      <c r="C14" s="129">
        <v>3.15E-2</v>
      </c>
      <c r="D14" s="146">
        <v>41928</v>
      </c>
      <c r="E14" s="131">
        <v>43024</v>
      </c>
      <c r="F14" s="85">
        <v>42841</v>
      </c>
      <c r="G14" s="99">
        <v>43024</v>
      </c>
      <c r="H14" s="87">
        <v>2.596E-2</v>
      </c>
      <c r="I14" s="122">
        <v>100.20310600000001</v>
      </c>
      <c r="K14" s="120"/>
      <c r="L14" s="21"/>
      <c r="M14" s="16"/>
      <c r="N14" s="25"/>
    </row>
    <row r="15" spans="1:16" s="72" customFormat="1" x14ac:dyDescent="0.2">
      <c r="A15" s="97" t="s">
        <v>387</v>
      </c>
      <c r="B15" s="112">
        <v>5000000</v>
      </c>
      <c r="C15" s="129">
        <v>3.7999999999999999E-2</v>
      </c>
      <c r="D15" s="146">
        <v>41207</v>
      </c>
      <c r="E15" s="131">
        <v>43033</v>
      </c>
      <c r="F15" s="85">
        <v>42850</v>
      </c>
      <c r="G15" s="99">
        <v>43033</v>
      </c>
      <c r="H15" s="87">
        <v>2.7789999999999999E-2</v>
      </c>
      <c r="I15" s="122">
        <v>100.401421</v>
      </c>
      <c r="K15" s="120"/>
      <c r="L15" s="21"/>
      <c r="M15" s="16"/>
      <c r="N15" s="25"/>
    </row>
    <row r="16" spans="1:16" s="72" customFormat="1" x14ac:dyDescent="0.2">
      <c r="A16" s="97" t="s">
        <v>511</v>
      </c>
      <c r="B16" s="112">
        <v>4000000</v>
      </c>
      <c r="C16" s="129">
        <v>3.15E-2</v>
      </c>
      <c r="D16" s="146">
        <v>41956</v>
      </c>
      <c r="E16" s="131">
        <v>43052</v>
      </c>
      <c r="F16" s="85">
        <v>42868</v>
      </c>
      <c r="G16" s="99">
        <v>43052</v>
      </c>
      <c r="H16" s="87">
        <v>3.1919999999999997E-2</v>
      </c>
      <c r="I16" s="122">
        <v>99.979135999999997</v>
      </c>
      <c r="K16" s="120"/>
      <c r="L16" s="21"/>
      <c r="M16" s="16"/>
      <c r="N16" s="25"/>
    </row>
    <row r="17" spans="1:14" s="72" customFormat="1" x14ac:dyDescent="0.2">
      <c r="A17" s="97" t="s">
        <v>512</v>
      </c>
      <c r="B17" s="112">
        <v>3000000</v>
      </c>
      <c r="C17" s="129">
        <v>3.15E-2</v>
      </c>
      <c r="D17" s="146">
        <v>41970</v>
      </c>
      <c r="E17" s="131">
        <v>43066</v>
      </c>
      <c r="F17" s="85">
        <v>42882</v>
      </c>
      <c r="G17" s="99">
        <v>43066</v>
      </c>
      <c r="H17" s="87">
        <v>3.5000000000000003E-2</v>
      </c>
      <c r="I17" s="122">
        <v>99.831109999999995</v>
      </c>
      <c r="K17" s="120"/>
      <c r="L17" s="21"/>
      <c r="M17" s="16"/>
      <c r="N17" s="25"/>
    </row>
    <row r="18" spans="1:14" s="72" customFormat="1" x14ac:dyDescent="0.2">
      <c r="A18" s="97" t="s">
        <v>397</v>
      </c>
      <c r="B18" s="112">
        <v>4000000</v>
      </c>
      <c r="C18" s="129">
        <v>3.7999999999999999E-2</v>
      </c>
      <c r="D18" s="146">
        <v>41256</v>
      </c>
      <c r="E18" s="131">
        <v>43082</v>
      </c>
      <c r="F18" s="85">
        <v>42717</v>
      </c>
      <c r="G18" s="99">
        <v>42899</v>
      </c>
      <c r="H18" s="87">
        <v>3.5533000000000002E-2</v>
      </c>
      <c r="I18" s="122">
        <v>100.12866</v>
      </c>
      <c r="K18" s="120"/>
      <c r="L18" s="21"/>
      <c r="M18" s="16"/>
      <c r="N18" s="25"/>
    </row>
    <row r="19" spans="1:14" s="72" customFormat="1" x14ac:dyDescent="0.2">
      <c r="A19" s="97" t="s">
        <v>398</v>
      </c>
      <c r="B19" s="112">
        <v>3000000</v>
      </c>
      <c r="C19" s="129">
        <v>2.8500000000000001E-2</v>
      </c>
      <c r="D19" s="146">
        <v>41627</v>
      </c>
      <c r="E19" s="131">
        <v>43088</v>
      </c>
      <c r="F19" s="85">
        <v>42723</v>
      </c>
      <c r="G19" s="99">
        <v>42905</v>
      </c>
      <c r="H19" s="87">
        <v>3.5733000000000001E-2</v>
      </c>
      <c r="I19" s="122">
        <v>99.606785000000002</v>
      </c>
      <c r="K19" s="120"/>
      <c r="L19" s="21"/>
      <c r="M19" s="16"/>
      <c r="N19" s="25"/>
    </row>
    <row r="20" spans="1:14" s="72" customFormat="1" x14ac:dyDescent="0.2">
      <c r="A20" s="97" t="s">
        <v>488</v>
      </c>
      <c r="B20" s="112">
        <v>5000000</v>
      </c>
      <c r="C20" s="129">
        <v>3.7999999999999999E-2</v>
      </c>
      <c r="D20" s="146">
        <v>41263</v>
      </c>
      <c r="E20" s="131">
        <v>43089</v>
      </c>
      <c r="F20" s="85">
        <v>42724</v>
      </c>
      <c r="G20" s="99">
        <v>42906</v>
      </c>
      <c r="H20" s="87">
        <v>3.5767E-2</v>
      </c>
      <c r="I20" s="122">
        <v>100.119973</v>
      </c>
      <c r="K20" s="120"/>
      <c r="L20" s="21"/>
      <c r="M20" s="16"/>
      <c r="N20" s="25"/>
    </row>
    <row r="21" spans="1:14" s="72" customFormat="1" x14ac:dyDescent="0.2">
      <c r="A21" s="97" t="s">
        <v>519</v>
      </c>
      <c r="B21" s="112">
        <v>700000</v>
      </c>
      <c r="C21" s="129">
        <v>3.7999999999999999E-2</v>
      </c>
      <c r="D21" s="146">
        <v>42004</v>
      </c>
      <c r="E21" s="131">
        <v>43100</v>
      </c>
      <c r="F21" s="85">
        <v>42735</v>
      </c>
      <c r="G21" s="99">
        <v>42916</v>
      </c>
      <c r="H21" s="87">
        <v>3.6132999999999998E-2</v>
      </c>
      <c r="I21" s="122">
        <v>100.104377</v>
      </c>
      <c r="K21" s="120"/>
      <c r="L21" s="21"/>
      <c r="M21" s="16"/>
      <c r="N21" s="25"/>
    </row>
    <row r="22" spans="1:14" s="72" customFormat="1" x14ac:dyDescent="0.2">
      <c r="A22" s="97" t="s">
        <v>540</v>
      </c>
      <c r="B22" s="112">
        <v>3000000</v>
      </c>
      <c r="C22" s="129">
        <v>3.5999999999999997E-2</v>
      </c>
      <c r="D22" s="146">
        <v>42180</v>
      </c>
      <c r="E22" s="131">
        <v>43276</v>
      </c>
      <c r="F22" s="85">
        <v>42729</v>
      </c>
      <c r="G22" s="99">
        <v>42911</v>
      </c>
      <c r="H22" s="87">
        <v>4.0333000000000001E-2</v>
      </c>
      <c r="I22" s="122">
        <v>99.549058000000002</v>
      </c>
      <c r="K22" s="120"/>
      <c r="L22" s="21"/>
      <c r="M22" s="16"/>
      <c r="N22" s="25"/>
    </row>
    <row r="23" spans="1:14" s="72" customFormat="1" x14ac:dyDescent="0.2">
      <c r="A23" s="100">
        <v>43302</v>
      </c>
      <c r="B23" s="112">
        <v>5000000</v>
      </c>
      <c r="C23" s="129">
        <v>3.9E-2</v>
      </c>
      <c r="D23" s="146">
        <v>42572</v>
      </c>
      <c r="E23" s="131">
        <v>43302</v>
      </c>
      <c r="F23" s="85">
        <v>42756</v>
      </c>
      <c r="G23" s="99">
        <v>42937</v>
      </c>
      <c r="H23" s="87">
        <v>4.0362000000000002E-2</v>
      </c>
      <c r="I23" s="122">
        <v>99.845664999999997</v>
      </c>
      <c r="K23" s="120"/>
      <c r="L23" s="21"/>
      <c r="M23" s="16"/>
      <c r="N23" s="25"/>
    </row>
    <row r="24" spans="1:14" s="72" customFormat="1" x14ac:dyDescent="0.2">
      <c r="A24" s="97" t="s">
        <v>547</v>
      </c>
      <c r="B24" s="112">
        <v>4000000</v>
      </c>
      <c r="C24" s="129">
        <v>3.6499999999999998E-2</v>
      </c>
      <c r="D24" s="146">
        <v>42243</v>
      </c>
      <c r="E24" s="131">
        <v>43339</v>
      </c>
      <c r="F24" s="85">
        <v>42793</v>
      </c>
      <c r="G24" s="99">
        <v>42974</v>
      </c>
      <c r="H24" s="87">
        <v>4.0403000000000001E-2</v>
      </c>
      <c r="I24" s="122">
        <v>99.526843999999997</v>
      </c>
      <c r="K24" s="120"/>
      <c r="L24" s="21"/>
      <c r="M24" s="16"/>
      <c r="N24" s="25"/>
    </row>
    <row r="25" spans="1:14" s="72" customFormat="1" x14ac:dyDescent="0.2">
      <c r="A25" s="97" t="s">
        <v>554</v>
      </c>
      <c r="B25" s="112">
        <v>2500000</v>
      </c>
      <c r="C25" s="129">
        <v>0.04</v>
      </c>
      <c r="D25" s="146">
        <v>42278</v>
      </c>
      <c r="E25" s="131">
        <v>43374</v>
      </c>
      <c r="F25" s="85">
        <v>42826</v>
      </c>
      <c r="G25" s="99">
        <v>43009</v>
      </c>
      <c r="H25" s="87">
        <v>4.0441999999999999E-2</v>
      </c>
      <c r="I25" s="122">
        <v>99.938665</v>
      </c>
      <c r="K25" s="120"/>
      <c r="L25" s="21"/>
      <c r="M25" s="16"/>
      <c r="N25" s="25"/>
    </row>
    <row r="26" spans="1:14" s="72" customFormat="1" x14ac:dyDescent="0.2">
      <c r="A26" s="97" t="s">
        <v>498</v>
      </c>
      <c r="B26" s="112">
        <v>3000000</v>
      </c>
      <c r="C26" s="129">
        <v>3.6999999999999998E-2</v>
      </c>
      <c r="D26" s="146">
        <v>41921</v>
      </c>
      <c r="E26" s="131">
        <v>43382</v>
      </c>
      <c r="F26" s="85">
        <v>42834</v>
      </c>
      <c r="G26" s="99">
        <v>43017</v>
      </c>
      <c r="H26" s="87">
        <v>4.0451000000000001E-2</v>
      </c>
      <c r="I26" s="122">
        <v>99.544684000000004</v>
      </c>
      <c r="K26" s="120"/>
      <c r="L26" s="21"/>
      <c r="M26" s="16"/>
      <c r="N26" s="25"/>
    </row>
    <row r="27" spans="1:14" s="72" customFormat="1" x14ac:dyDescent="0.2">
      <c r="A27" s="97" t="s">
        <v>500</v>
      </c>
      <c r="B27" s="112">
        <v>3000000</v>
      </c>
      <c r="C27" s="129">
        <v>3.6499999999999998E-2</v>
      </c>
      <c r="D27" s="146">
        <v>41928</v>
      </c>
      <c r="E27" s="131">
        <v>43389</v>
      </c>
      <c r="F27" s="85">
        <v>42841</v>
      </c>
      <c r="G27" s="99">
        <v>43024</v>
      </c>
      <c r="H27" s="87">
        <v>4.0459000000000002E-2</v>
      </c>
      <c r="I27" s="122">
        <v>99.471500000000006</v>
      </c>
      <c r="K27" s="120"/>
      <c r="L27" s="21"/>
      <c r="M27" s="16"/>
      <c r="N27" s="25"/>
    </row>
    <row r="28" spans="1:14" s="72" customFormat="1" x14ac:dyDescent="0.2">
      <c r="A28" s="97" t="s">
        <v>559</v>
      </c>
      <c r="B28" s="112">
        <v>5000000</v>
      </c>
      <c r="C28" s="129">
        <v>4.1500000000000002E-2</v>
      </c>
      <c r="D28" s="146">
        <v>42299</v>
      </c>
      <c r="E28" s="131">
        <v>43395</v>
      </c>
      <c r="F28" s="85">
        <v>42847</v>
      </c>
      <c r="G28" s="99">
        <v>43030</v>
      </c>
      <c r="H28" s="87">
        <v>4.0466000000000002E-2</v>
      </c>
      <c r="I28" s="122">
        <v>100.135257</v>
      </c>
      <c r="K28" s="120"/>
      <c r="L28" s="21"/>
      <c r="M28" s="16"/>
      <c r="N28" s="25"/>
    </row>
    <row r="29" spans="1:14" s="72" customFormat="1" x14ac:dyDescent="0.2">
      <c r="A29" s="97" t="s">
        <v>565</v>
      </c>
      <c r="B29" s="112">
        <v>5000000</v>
      </c>
      <c r="C29" s="129">
        <v>4.2500000000000003E-2</v>
      </c>
      <c r="D29" s="146">
        <v>42313</v>
      </c>
      <c r="E29" s="131">
        <v>43409</v>
      </c>
      <c r="F29" s="85">
        <v>42860</v>
      </c>
      <c r="G29" s="99">
        <v>43044</v>
      </c>
      <c r="H29" s="87">
        <v>4.0481000000000003E-2</v>
      </c>
      <c r="I29" s="122">
        <v>100.275097</v>
      </c>
      <c r="K29" s="120"/>
      <c r="L29" s="21"/>
      <c r="M29" s="16"/>
      <c r="N29" s="25"/>
    </row>
    <row r="30" spans="1:14" s="72" customFormat="1" x14ac:dyDescent="0.2">
      <c r="A30" s="97" t="s">
        <v>518</v>
      </c>
      <c r="B30" s="112">
        <v>3000000</v>
      </c>
      <c r="C30" s="129">
        <v>3.6499999999999998E-2</v>
      </c>
      <c r="D30" s="146">
        <v>41956</v>
      </c>
      <c r="E30" s="131">
        <v>43417</v>
      </c>
      <c r="F30" s="85">
        <v>42868</v>
      </c>
      <c r="G30" s="99">
        <v>43052</v>
      </c>
      <c r="H30" s="87">
        <v>4.0489999999999998E-2</v>
      </c>
      <c r="I30" s="122">
        <v>99.441541999999998</v>
      </c>
      <c r="K30" s="120"/>
      <c r="L30" s="21"/>
      <c r="M30" s="16"/>
      <c r="N30" s="25"/>
    </row>
    <row r="31" spans="1:14" s="72" customFormat="1" x14ac:dyDescent="0.2">
      <c r="A31" s="97" t="s">
        <v>517</v>
      </c>
      <c r="B31" s="112">
        <v>2500000</v>
      </c>
      <c r="C31" s="129">
        <v>3.6499999999999998E-2</v>
      </c>
      <c r="D31" s="146">
        <v>41970</v>
      </c>
      <c r="E31" s="131">
        <v>43431</v>
      </c>
      <c r="F31" s="85">
        <v>42882</v>
      </c>
      <c r="G31" s="99">
        <v>43066</v>
      </c>
      <c r="H31" s="87">
        <v>4.0506E-2</v>
      </c>
      <c r="I31" s="122">
        <v>99.426315000000002</v>
      </c>
      <c r="K31" s="120"/>
      <c r="L31" s="21"/>
      <c r="M31" s="16"/>
      <c r="N31" s="25"/>
    </row>
    <row r="32" spans="1:14" s="72" customFormat="1" x14ac:dyDescent="0.2">
      <c r="A32" s="97" t="s">
        <v>569</v>
      </c>
      <c r="B32" s="112">
        <v>3000000</v>
      </c>
      <c r="C32" s="129">
        <v>4.2000000000000003E-2</v>
      </c>
      <c r="D32" s="146">
        <v>42341</v>
      </c>
      <c r="E32" s="131">
        <v>43437</v>
      </c>
      <c r="F32" s="85">
        <v>42707</v>
      </c>
      <c r="G32" s="99">
        <v>42889</v>
      </c>
      <c r="H32" s="87">
        <v>4.0511999999999999E-2</v>
      </c>
      <c r="I32" s="122">
        <v>100.215255</v>
      </c>
      <c r="K32" s="120"/>
      <c r="L32" s="21"/>
      <c r="M32" s="16"/>
      <c r="N32" s="25"/>
    </row>
    <row r="33" spans="1:14" s="72" customFormat="1" x14ac:dyDescent="0.2">
      <c r="A33" s="97" t="s">
        <v>444</v>
      </c>
      <c r="B33" s="112">
        <v>2000000</v>
      </c>
      <c r="C33" s="129">
        <v>2.9000000000000001E-2</v>
      </c>
      <c r="D33" s="146">
        <v>41627</v>
      </c>
      <c r="E33" s="131">
        <v>43453</v>
      </c>
      <c r="F33" s="85">
        <v>42723</v>
      </c>
      <c r="G33" s="99">
        <v>42905</v>
      </c>
      <c r="H33" s="87">
        <v>4.0529999999999997E-2</v>
      </c>
      <c r="I33" s="122">
        <v>98.280891999999994</v>
      </c>
      <c r="K33" s="120"/>
      <c r="L33" s="21"/>
      <c r="M33" s="16"/>
      <c r="N33" s="25"/>
    </row>
    <row r="34" spans="1:14" s="72" customFormat="1" x14ac:dyDescent="0.2">
      <c r="A34" s="97" t="s">
        <v>596</v>
      </c>
      <c r="B34" s="112">
        <v>5000000</v>
      </c>
      <c r="C34" s="129">
        <v>3.9E-2</v>
      </c>
      <c r="D34" s="146">
        <v>42523</v>
      </c>
      <c r="E34" s="131">
        <v>43618</v>
      </c>
      <c r="F34" s="85">
        <v>42706</v>
      </c>
      <c r="G34" s="99">
        <v>42888</v>
      </c>
      <c r="H34" s="87">
        <v>4.0759999999999998E-2</v>
      </c>
      <c r="I34" s="122">
        <v>99.664130999999998</v>
      </c>
      <c r="K34" s="120"/>
      <c r="L34" s="21"/>
      <c r="M34" s="16"/>
      <c r="N34" s="25"/>
    </row>
    <row r="35" spans="1:14" s="72" customFormat="1" x14ac:dyDescent="0.2">
      <c r="A35" s="97" t="s">
        <v>541</v>
      </c>
      <c r="B35" s="112">
        <v>1000000</v>
      </c>
      <c r="C35" s="129">
        <v>3.6999999999999998E-2</v>
      </c>
      <c r="D35" s="146">
        <v>42180</v>
      </c>
      <c r="E35" s="131">
        <v>43641</v>
      </c>
      <c r="F35" s="85">
        <v>42729</v>
      </c>
      <c r="G35" s="99">
        <v>42911</v>
      </c>
      <c r="H35" s="87">
        <v>4.0875000000000002E-2</v>
      </c>
      <c r="I35" s="122">
        <v>99.236547999999999</v>
      </c>
      <c r="K35" s="120"/>
      <c r="L35" s="21"/>
      <c r="M35" s="16"/>
      <c r="N35" s="25"/>
    </row>
    <row r="36" spans="1:14" s="72" customFormat="1" x14ac:dyDescent="0.2">
      <c r="A36" s="97" t="s">
        <v>612</v>
      </c>
      <c r="B36" s="112">
        <v>3000000</v>
      </c>
      <c r="C36" s="129">
        <v>3.9600000000000003E-2</v>
      </c>
      <c r="D36" s="146">
        <v>42572</v>
      </c>
      <c r="E36" s="131">
        <v>43667</v>
      </c>
      <c r="F36" s="85">
        <v>42756</v>
      </c>
      <c r="G36" s="99">
        <v>42937</v>
      </c>
      <c r="H36" s="87">
        <v>4.1005E-2</v>
      </c>
      <c r="I36" s="122">
        <v>99.710746</v>
      </c>
      <c r="K36" s="120"/>
      <c r="L36" s="21"/>
      <c r="M36" s="16"/>
      <c r="N36" s="25"/>
    </row>
    <row r="37" spans="1:14" s="72" customFormat="1" x14ac:dyDescent="0.2">
      <c r="A37" s="97" t="s">
        <v>553</v>
      </c>
      <c r="B37" s="112">
        <v>4000000</v>
      </c>
      <c r="C37" s="129">
        <v>3.7499999999999999E-2</v>
      </c>
      <c r="D37" s="146">
        <v>42243</v>
      </c>
      <c r="E37" s="131">
        <v>43704</v>
      </c>
      <c r="F37" s="85">
        <v>42793</v>
      </c>
      <c r="G37" s="99">
        <v>42974</v>
      </c>
      <c r="H37" s="87">
        <v>4.1189999999999997E-2</v>
      </c>
      <c r="I37" s="122">
        <v>99.212278999999995</v>
      </c>
      <c r="K37" s="120"/>
      <c r="L37" s="21"/>
      <c r="M37" s="16"/>
      <c r="N37" s="25"/>
    </row>
    <row r="38" spans="1:14" s="72" customFormat="1" x14ac:dyDescent="0.2">
      <c r="A38" s="97" t="s">
        <v>626</v>
      </c>
      <c r="B38" s="112">
        <v>5000000</v>
      </c>
      <c r="C38" s="129">
        <v>4.4400000000000002E-2</v>
      </c>
      <c r="D38" s="146">
        <v>42635</v>
      </c>
      <c r="E38" s="131">
        <v>43730</v>
      </c>
      <c r="F38" s="85">
        <v>42816</v>
      </c>
      <c r="G38" s="99">
        <v>43000</v>
      </c>
      <c r="H38" s="87">
        <v>4.1320000000000003E-2</v>
      </c>
      <c r="I38" s="122">
        <v>100.66658099999999</v>
      </c>
      <c r="K38" s="120"/>
      <c r="L38" s="21"/>
      <c r="M38" s="16"/>
      <c r="N38" s="25"/>
    </row>
    <row r="39" spans="1:14" s="72" customFormat="1" x14ac:dyDescent="0.2">
      <c r="A39" s="97" t="s">
        <v>555</v>
      </c>
      <c r="B39" s="112">
        <v>2500000</v>
      </c>
      <c r="C39" s="129">
        <v>4.1500000000000002E-2</v>
      </c>
      <c r="D39" s="146">
        <v>42278</v>
      </c>
      <c r="E39" s="131">
        <v>43739</v>
      </c>
      <c r="F39" s="85">
        <v>42826</v>
      </c>
      <c r="G39" s="99">
        <v>43009</v>
      </c>
      <c r="H39" s="87">
        <v>4.1364999999999999E-2</v>
      </c>
      <c r="I39" s="122">
        <v>100.025094</v>
      </c>
      <c r="K39" s="120"/>
      <c r="L39" s="21"/>
      <c r="M39" s="16"/>
      <c r="N39" s="25"/>
    </row>
    <row r="40" spans="1:14" s="72" customFormat="1" x14ac:dyDescent="0.2">
      <c r="A40" s="97" t="s">
        <v>501</v>
      </c>
      <c r="B40" s="112">
        <v>3000000</v>
      </c>
      <c r="C40" s="129">
        <v>3.9E-2</v>
      </c>
      <c r="D40" s="146">
        <v>41928</v>
      </c>
      <c r="E40" s="131">
        <v>43754</v>
      </c>
      <c r="F40" s="85">
        <v>42841</v>
      </c>
      <c r="G40" s="99">
        <v>43024</v>
      </c>
      <c r="H40" s="87">
        <v>4.1439999999999998E-2</v>
      </c>
      <c r="I40" s="122">
        <v>99.449323000000007</v>
      </c>
      <c r="K40" s="120"/>
      <c r="L40" s="21"/>
      <c r="M40" s="16"/>
      <c r="N40" s="25"/>
    </row>
    <row r="41" spans="1:14" s="72" customFormat="1" x14ac:dyDescent="0.2">
      <c r="A41" s="97" t="s">
        <v>632</v>
      </c>
      <c r="B41" s="112">
        <v>3000000</v>
      </c>
      <c r="C41" s="129">
        <v>4.4400000000000002E-2</v>
      </c>
      <c r="D41" s="146">
        <v>42663</v>
      </c>
      <c r="E41" s="131">
        <v>43758</v>
      </c>
      <c r="F41" s="85">
        <v>42845</v>
      </c>
      <c r="G41" s="99">
        <v>43028</v>
      </c>
      <c r="H41" s="87">
        <v>4.1459999999999997E-2</v>
      </c>
      <c r="I41" s="122">
        <v>100.657974</v>
      </c>
      <c r="K41" s="120"/>
      <c r="L41" s="21"/>
      <c r="M41" s="16"/>
      <c r="N41" s="25"/>
    </row>
    <row r="42" spans="1:14" s="72" customFormat="1" x14ac:dyDescent="0.2">
      <c r="A42" s="97" t="s">
        <v>558</v>
      </c>
      <c r="B42" s="112">
        <v>5000000</v>
      </c>
      <c r="C42" s="129">
        <v>4.2500000000000003E-2</v>
      </c>
      <c r="D42" s="146">
        <v>42299</v>
      </c>
      <c r="E42" s="131">
        <v>43760</v>
      </c>
      <c r="F42" s="85">
        <v>42847</v>
      </c>
      <c r="G42" s="99">
        <v>43030</v>
      </c>
      <c r="H42" s="87">
        <v>4.147E-2</v>
      </c>
      <c r="I42" s="122">
        <v>100.228751</v>
      </c>
      <c r="K42" s="120"/>
      <c r="L42" s="21"/>
      <c r="M42" s="16"/>
      <c r="N42" s="25"/>
    </row>
    <row r="43" spans="1:14" s="72" customFormat="1" x14ac:dyDescent="0.2">
      <c r="A43" s="97" t="s">
        <v>639</v>
      </c>
      <c r="B43" s="112">
        <v>5000000</v>
      </c>
      <c r="C43" s="129">
        <v>4.4499999999999998E-2</v>
      </c>
      <c r="D43" s="146">
        <v>42684</v>
      </c>
      <c r="E43" s="131">
        <v>43779</v>
      </c>
      <c r="F43" s="85">
        <v>42865</v>
      </c>
      <c r="G43" s="99">
        <v>43049</v>
      </c>
      <c r="H43" s="87">
        <v>4.1564999999999998E-2</v>
      </c>
      <c r="I43" s="122">
        <v>100.67285</v>
      </c>
      <c r="K43" s="120"/>
      <c r="L43" s="21"/>
      <c r="M43" s="16"/>
      <c r="N43" s="25"/>
    </row>
    <row r="44" spans="1:14" s="72" customFormat="1" x14ac:dyDescent="0.2">
      <c r="A44" s="97" t="s">
        <v>516</v>
      </c>
      <c r="B44" s="112">
        <v>1000000</v>
      </c>
      <c r="C44" s="129">
        <v>3.9E-2</v>
      </c>
      <c r="D44" s="146">
        <v>41956</v>
      </c>
      <c r="E44" s="131">
        <v>43782</v>
      </c>
      <c r="F44" s="85">
        <v>42868</v>
      </c>
      <c r="G44" s="99">
        <v>43052</v>
      </c>
      <c r="H44" s="87">
        <v>4.1579999999999999E-2</v>
      </c>
      <c r="I44" s="122">
        <v>99.402869999999993</v>
      </c>
      <c r="K44" s="120"/>
      <c r="L44" s="21"/>
      <c r="M44" s="16"/>
      <c r="N44" s="25"/>
    </row>
    <row r="45" spans="1:14" s="72" customFormat="1" x14ac:dyDescent="0.2">
      <c r="A45" s="97" t="s">
        <v>515</v>
      </c>
      <c r="B45" s="112">
        <v>2000000</v>
      </c>
      <c r="C45" s="129">
        <v>3.9E-2</v>
      </c>
      <c r="D45" s="146">
        <v>41970</v>
      </c>
      <c r="E45" s="131">
        <v>43796</v>
      </c>
      <c r="F45" s="85">
        <v>42882</v>
      </c>
      <c r="G45" s="99">
        <v>43066</v>
      </c>
      <c r="H45" s="87">
        <v>4.165E-2</v>
      </c>
      <c r="I45" s="122">
        <v>99.379105999999993</v>
      </c>
      <c r="K45" s="120"/>
      <c r="L45" s="21"/>
      <c r="M45" s="16"/>
      <c r="N45" s="25"/>
    </row>
    <row r="46" spans="1:14" s="72" customFormat="1" x14ac:dyDescent="0.2">
      <c r="A46" s="97" t="s">
        <v>645</v>
      </c>
      <c r="B46" s="112">
        <v>5000000</v>
      </c>
      <c r="C46" s="129">
        <v>4.4499999999999998E-2</v>
      </c>
      <c r="D46" s="146">
        <v>42719</v>
      </c>
      <c r="E46" s="131">
        <v>43814</v>
      </c>
      <c r="F46" s="85">
        <v>42719</v>
      </c>
      <c r="G46" s="99">
        <v>42901</v>
      </c>
      <c r="H46" s="87">
        <v>4.1739999999999999E-2</v>
      </c>
      <c r="I46" s="122">
        <v>100.657219</v>
      </c>
      <c r="K46" s="120"/>
      <c r="L46" s="21"/>
      <c r="M46" s="16"/>
      <c r="N46" s="25"/>
    </row>
    <row r="47" spans="1:14" s="72" customFormat="1" x14ac:dyDescent="0.2">
      <c r="A47" s="97" t="s">
        <v>656</v>
      </c>
      <c r="B47" s="112">
        <v>3000000</v>
      </c>
      <c r="C47" s="129">
        <v>4.5999999999999999E-2</v>
      </c>
      <c r="D47" s="146">
        <v>42810</v>
      </c>
      <c r="E47" s="131">
        <v>43906</v>
      </c>
      <c r="F47" s="85">
        <v>42810</v>
      </c>
      <c r="G47" s="99">
        <v>42994</v>
      </c>
      <c r="H47" s="87">
        <v>4.2200000000000001E-2</v>
      </c>
      <c r="I47" s="122">
        <v>100.98570100000001</v>
      </c>
      <c r="K47" s="120"/>
      <c r="L47" s="21"/>
      <c r="M47" s="16"/>
      <c r="N47" s="25"/>
    </row>
    <row r="48" spans="1:14" s="72" customFormat="1" x14ac:dyDescent="0.2">
      <c r="A48" s="97" t="s">
        <v>657</v>
      </c>
      <c r="B48" s="112">
        <v>3000000</v>
      </c>
      <c r="C48" s="129">
        <v>4.5999999999999999E-2</v>
      </c>
      <c r="D48" s="146">
        <v>42824</v>
      </c>
      <c r="E48" s="131">
        <v>43920</v>
      </c>
      <c r="F48" s="85">
        <v>42824</v>
      </c>
      <c r="G48" s="99">
        <v>43008</v>
      </c>
      <c r="H48" s="87">
        <v>4.2270000000000002E-2</v>
      </c>
      <c r="I48" s="122">
        <v>100.980262</v>
      </c>
      <c r="K48" s="120"/>
      <c r="L48" s="21"/>
      <c r="M48" s="16"/>
      <c r="N48" s="25"/>
    </row>
    <row r="49" spans="1:15" s="72" customFormat="1" x14ac:dyDescent="0.2">
      <c r="A49" s="97" t="s">
        <v>662</v>
      </c>
      <c r="B49" s="112">
        <v>4000000</v>
      </c>
      <c r="C49" s="129">
        <v>4.5999999999999999E-2</v>
      </c>
      <c r="D49" s="146">
        <v>42866</v>
      </c>
      <c r="E49" s="131">
        <v>43962</v>
      </c>
      <c r="F49" s="85">
        <v>42866</v>
      </c>
      <c r="G49" s="99">
        <v>43050</v>
      </c>
      <c r="H49" s="87">
        <v>4.2479999999999997E-2</v>
      </c>
      <c r="I49" s="122">
        <v>100.962698</v>
      </c>
      <c r="K49" s="120"/>
      <c r="L49" s="21"/>
      <c r="M49" s="16"/>
      <c r="N49" s="25"/>
    </row>
    <row r="50" spans="1:15" s="72" customFormat="1" x14ac:dyDescent="0.2">
      <c r="A50" s="97" t="s">
        <v>640</v>
      </c>
      <c r="B50" s="112">
        <v>5000000</v>
      </c>
      <c r="C50" s="129">
        <v>4.5499999999999999E-2</v>
      </c>
      <c r="D50" s="146">
        <v>42684</v>
      </c>
      <c r="E50" s="131">
        <v>44145</v>
      </c>
      <c r="F50" s="85">
        <v>42865</v>
      </c>
      <c r="G50" s="99">
        <v>43049</v>
      </c>
      <c r="H50" s="87">
        <v>4.2699000000000001E-2</v>
      </c>
      <c r="I50" s="122">
        <v>100.885638</v>
      </c>
      <c r="J50" s="153"/>
      <c r="K50" s="120"/>
      <c r="L50" s="21"/>
      <c r="M50" s="16"/>
      <c r="N50" s="25"/>
    </row>
    <row r="51" spans="1:15" s="72" customFormat="1" x14ac:dyDescent="0.2">
      <c r="A51" s="97" t="s">
        <v>646</v>
      </c>
      <c r="B51" s="112">
        <v>3000000</v>
      </c>
      <c r="C51" s="129">
        <v>4.5499999999999999E-2</v>
      </c>
      <c r="D51" s="146">
        <v>42719</v>
      </c>
      <c r="E51" s="131">
        <v>44180</v>
      </c>
      <c r="F51" s="85">
        <v>42719</v>
      </c>
      <c r="G51" s="99">
        <v>42901</v>
      </c>
      <c r="H51" s="87">
        <v>4.2737999999999998E-2</v>
      </c>
      <c r="I51" s="122">
        <v>100.89697700000001</v>
      </c>
      <c r="K51" s="120"/>
      <c r="L51" s="21"/>
      <c r="M51" s="16"/>
      <c r="N51" s="25"/>
    </row>
    <row r="52" spans="1:15" s="72" customFormat="1" x14ac:dyDescent="0.2">
      <c r="A52" s="97" t="s">
        <v>663</v>
      </c>
      <c r="B52" s="112">
        <v>3000000</v>
      </c>
      <c r="C52" s="129">
        <v>4.7500000000000001E-2</v>
      </c>
      <c r="D52" s="146">
        <v>42866</v>
      </c>
      <c r="E52" s="131">
        <v>44327</v>
      </c>
      <c r="F52" s="85">
        <v>42866</v>
      </c>
      <c r="G52" s="99">
        <v>43050</v>
      </c>
      <c r="H52" s="87">
        <v>4.2908000000000002E-2</v>
      </c>
      <c r="I52" s="122">
        <v>101.648144</v>
      </c>
      <c r="J52" s="153"/>
      <c r="K52" s="120"/>
      <c r="L52" s="21"/>
      <c r="M52" s="16"/>
      <c r="N52" s="25"/>
    </row>
    <row r="53" spans="1:15" s="72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x14ac:dyDescent="0.2">
      <c r="A54" s="1" t="s">
        <v>103</v>
      </c>
      <c r="I54" s="110"/>
    </row>
    <row r="55" spans="1:15" x14ac:dyDescent="0.2">
      <c r="A55" s="1" t="s">
        <v>108</v>
      </c>
    </row>
    <row r="56" spans="1:15" x14ac:dyDescent="0.2">
      <c r="A56" s="158" t="s">
        <v>107</v>
      </c>
      <c r="B56" s="158"/>
      <c r="C56" s="158"/>
      <c r="D56" s="158"/>
      <c r="E56" s="158"/>
      <c r="F56" s="158"/>
      <c r="G56" s="158"/>
      <c r="H56" s="158"/>
    </row>
    <row r="57" spans="1:15" x14ac:dyDescent="0.2">
      <c r="A57" s="66" t="s">
        <v>157</v>
      </c>
    </row>
    <row r="58" spans="1:15" ht="14.25" customHeight="1" x14ac:dyDescent="0.2">
      <c r="A58" s="1" t="s">
        <v>154</v>
      </c>
    </row>
    <row r="59" spans="1:15" x14ac:dyDescent="0.2">
      <c r="A59" s="1" t="s">
        <v>152</v>
      </c>
    </row>
    <row r="60" spans="1:15" ht="14.25" customHeight="1" x14ac:dyDescent="0.2">
      <c r="A60" s="1" t="s">
        <v>155</v>
      </c>
    </row>
    <row r="61" spans="1:15" ht="15" customHeight="1" x14ac:dyDescent="0.2">
      <c r="A61" s="1" t="s">
        <v>156</v>
      </c>
    </row>
    <row r="62" spans="1:15" x14ac:dyDescent="0.2">
      <c r="A62" s="1" t="s">
        <v>12</v>
      </c>
    </row>
    <row r="63" spans="1:15" x14ac:dyDescent="0.2">
      <c r="I63" s="27"/>
      <c r="J63" s="27"/>
      <c r="K63" s="27"/>
      <c r="L63" s="27"/>
      <c r="M63" s="27"/>
      <c r="N63" s="27"/>
    </row>
    <row r="64" spans="1:15" x14ac:dyDescent="0.2">
      <c r="F64" s="26"/>
      <c r="H64" s="26"/>
      <c r="O64" s="26"/>
    </row>
    <row r="65" spans="1:6" x14ac:dyDescent="0.2">
      <c r="B65" s="22"/>
      <c r="C65" s="22"/>
      <c r="D65" s="22"/>
      <c r="F65" s="22"/>
    </row>
    <row r="67" spans="1:6" x14ac:dyDescent="0.2">
      <c r="A67" s="29"/>
    </row>
    <row r="70" spans="1:6" x14ac:dyDescent="0.2">
      <c r="A70" s="74"/>
    </row>
  </sheetData>
  <sheetProtection password="FD0C" sheet="1" objects="1" scenarios="1"/>
  <sortState ref="A9:I52">
    <sortCondition ref="E9:E52"/>
  </sortState>
  <mergeCells count="1">
    <mergeCell ref="A56:H56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36"/>
  <sheetViews>
    <sheetView zoomScaleNormal="100" workbookViewId="0">
      <pane ySplit="8" topLeftCell="A302" activePane="bottomLeft" state="frozen"/>
      <selection activeCell="N30" sqref="N30"/>
      <selection pane="bottomLeft" activeCell="C321" sqref="C321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47" customWidth="1"/>
    <col min="8" max="8" width="11.28515625" customWidth="1"/>
    <col min="9" max="9" width="11" style="32" bestFit="1" customWidth="1"/>
    <col min="10" max="10" width="14.7109375" style="32" customWidth="1"/>
    <col min="11" max="11" width="16.7109375" style="32" customWidth="1"/>
    <col min="12" max="12" width="11.140625" customWidth="1"/>
    <col min="13" max="13" width="9.28515625" customWidth="1"/>
    <col min="14" max="14" width="8.140625" customWidth="1"/>
    <col min="15" max="15" width="9" style="12" customWidth="1"/>
    <col min="16" max="16" width="8.42578125" style="12" customWidth="1"/>
  </cols>
  <sheetData>
    <row r="1" spans="1:16" x14ac:dyDescent="0.2">
      <c r="A1" s="10" t="s">
        <v>25</v>
      </c>
      <c r="B1" s="3"/>
      <c r="C1" s="3"/>
      <c r="D1" s="3"/>
      <c r="E1" s="3"/>
      <c r="H1" s="32"/>
      <c r="L1" s="17"/>
    </row>
    <row r="2" spans="1:16" x14ac:dyDescent="0.2">
      <c r="B2" s="3" t="s">
        <v>9</v>
      </c>
      <c r="C2" s="71">
        <f>ValueDateFDB</f>
        <v>42886</v>
      </c>
      <c r="D2" s="71"/>
      <c r="E2" s="31"/>
      <c r="F2" s="48"/>
      <c r="G2" s="48"/>
      <c r="H2" s="32"/>
      <c r="L2" s="17"/>
    </row>
    <row r="3" spans="1:16" ht="6" customHeight="1" x14ac:dyDescent="0.2">
      <c r="A3" s="1"/>
      <c r="B3" s="3"/>
      <c r="C3" s="3"/>
      <c r="D3" s="3"/>
      <c r="E3" s="3"/>
      <c r="F3" s="49"/>
      <c r="G3" s="49"/>
      <c r="H3" s="32"/>
      <c r="L3" s="17"/>
    </row>
    <row r="4" spans="1:16" x14ac:dyDescent="0.2">
      <c r="A4" s="6" t="s">
        <v>0</v>
      </c>
      <c r="B4" s="3"/>
      <c r="C4" s="3"/>
      <c r="D4" s="3"/>
      <c r="E4" s="3"/>
      <c r="H4" s="32"/>
      <c r="L4" s="17"/>
    </row>
    <row r="5" spans="1:16" ht="5.25" customHeight="1" x14ac:dyDescent="0.2">
      <c r="L5" s="17"/>
    </row>
    <row r="6" spans="1:16" x14ac:dyDescent="0.2">
      <c r="A6" s="76" t="s">
        <v>502</v>
      </c>
      <c r="B6" s="77" t="s">
        <v>484</v>
      </c>
      <c r="C6" s="75" t="s">
        <v>504</v>
      </c>
      <c r="D6" s="76" t="s">
        <v>505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L6" s="18"/>
      <c r="O6" s="19"/>
      <c r="P6" s="19"/>
    </row>
    <row r="7" spans="1:16" ht="14.25" customHeight="1" x14ac:dyDescent="0.2">
      <c r="A7" s="104" t="s">
        <v>503</v>
      </c>
      <c r="B7" s="80" t="s">
        <v>486</v>
      </c>
      <c r="C7" s="105" t="s">
        <v>485</v>
      </c>
      <c r="D7" s="104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L7" s="121"/>
      <c r="O7" s="23"/>
      <c r="P7" s="23"/>
    </row>
    <row r="8" spans="1:16" ht="1.5" customHeight="1" x14ac:dyDescent="0.2">
      <c r="A8" s="38"/>
      <c r="B8" s="119"/>
      <c r="C8" s="37"/>
      <c r="D8" s="35"/>
      <c r="E8" s="50"/>
      <c r="F8" s="35"/>
      <c r="G8" s="2"/>
      <c r="H8" s="2"/>
      <c r="I8" s="33"/>
      <c r="L8" s="17"/>
      <c r="O8" s="24"/>
      <c r="P8" s="24"/>
    </row>
    <row r="9" spans="1:16" x14ac:dyDescent="0.2">
      <c r="A9" s="83" t="s">
        <v>146</v>
      </c>
      <c r="B9" s="112">
        <v>1400000</v>
      </c>
      <c r="C9" s="82">
        <v>8.7499999999999994E-2</v>
      </c>
      <c r="D9" s="145">
        <v>39241</v>
      </c>
      <c r="E9" s="86">
        <v>42894</v>
      </c>
      <c r="F9" s="84">
        <v>42712</v>
      </c>
      <c r="G9" s="85">
        <v>42894</v>
      </c>
      <c r="H9" s="87">
        <v>2.5330000000000001E-3</v>
      </c>
      <c r="I9" s="123">
        <v>100.186497</v>
      </c>
      <c r="L9" s="120"/>
      <c r="M9" s="21"/>
      <c r="N9" s="16"/>
      <c r="O9" s="25"/>
      <c r="P9" s="25"/>
    </row>
    <row r="10" spans="1:16" x14ac:dyDescent="0.2">
      <c r="A10" s="88" t="s">
        <v>13</v>
      </c>
      <c r="B10" s="112">
        <v>4000000</v>
      </c>
      <c r="C10" s="87">
        <v>6.2700000000000006E-2</v>
      </c>
      <c r="D10" s="145">
        <v>37419</v>
      </c>
      <c r="E10" s="89">
        <v>42898</v>
      </c>
      <c r="F10" s="84">
        <v>42716</v>
      </c>
      <c r="G10" s="85">
        <v>42898</v>
      </c>
      <c r="H10" s="87">
        <v>3.8E-3</v>
      </c>
      <c r="I10" s="123">
        <v>100.19378500000001</v>
      </c>
      <c r="L10" s="120"/>
      <c r="M10" s="21"/>
      <c r="N10" s="16"/>
      <c r="O10" s="25"/>
      <c r="P10" s="63"/>
    </row>
    <row r="11" spans="1:16" x14ac:dyDescent="0.2">
      <c r="A11" s="88" t="s">
        <v>14</v>
      </c>
      <c r="B11" s="112">
        <v>4000000</v>
      </c>
      <c r="C11" s="87">
        <v>6.2600000000000003E-2</v>
      </c>
      <c r="D11" s="145">
        <v>37433</v>
      </c>
      <c r="E11" s="89">
        <v>42912</v>
      </c>
      <c r="F11" s="84">
        <v>42730</v>
      </c>
      <c r="G11" s="85">
        <v>42912</v>
      </c>
      <c r="H11" s="87">
        <v>8.2330000000000007E-3</v>
      </c>
      <c r="I11" s="123">
        <v>100.38653100000001</v>
      </c>
      <c r="J11" s="67"/>
      <c r="K11" s="67"/>
      <c r="L11" s="120"/>
      <c r="M11" s="21"/>
      <c r="N11" s="16"/>
      <c r="O11" s="25"/>
      <c r="P11" s="25"/>
    </row>
    <row r="12" spans="1:16" s="67" customFormat="1" x14ac:dyDescent="0.2">
      <c r="A12" s="88" t="s">
        <v>15</v>
      </c>
      <c r="B12" s="112">
        <v>4000000</v>
      </c>
      <c r="C12" s="87">
        <v>6.2600000000000003E-2</v>
      </c>
      <c r="D12" s="145">
        <v>37447</v>
      </c>
      <c r="E12" s="89">
        <v>42926</v>
      </c>
      <c r="F12" s="84">
        <v>42745</v>
      </c>
      <c r="G12" s="85">
        <v>42926</v>
      </c>
      <c r="H12" s="87">
        <v>0.01</v>
      </c>
      <c r="I12" s="123">
        <v>100.577883</v>
      </c>
      <c r="J12" s="32"/>
      <c r="K12" s="32"/>
      <c r="L12" s="120"/>
      <c r="M12" s="21"/>
      <c r="N12" s="16"/>
      <c r="O12" s="25"/>
      <c r="P12" s="25"/>
    </row>
    <row r="13" spans="1:16" x14ac:dyDescent="0.2">
      <c r="A13" s="88" t="s">
        <v>16</v>
      </c>
      <c r="B13" s="112">
        <v>3000000</v>
      </c>
      <c r="C13" s="87">
        <v>6.2600000000000003E-2</v>
      </c>
      <c r="D13" s="145">
        <v>37468</v>
      </c>
      <c r="E13" s="89">
        <v>42947</v>
      </c>
      <c r="F13" s="84">
        <v>42766</v>
      </c>
      <c r="G13" s="85">
        <v>42947</v>
      </c>
      <c r="H13" s="87">
        <v>1.1089999999999999E-2</v>
      </c>
      <c r="I13" s="123">
        <v>100.86249599999999</v>
      </c>
      <c r="L13" s="120"/>
      <c r="M13" s="21"/>
      <c r="N13" s="16"/>
      <c r="O13" s="25"/>
      <c r="P13" s="25"/>
    </row>
    <row r="14" spans="1:16" x14ac:dyDescent="0.2">
      <c r="A14" s="90" t="s">
        <v>333</v>
      </c>
      <c r="B14" s="112">
        <v>200000</v>
      </c>
      <c r="C14" s="87">
        <v>0.06</v>
      </c>
      <c r="D14" s="145">
        <v>40765</v>
      </c>
      <c r="E14" s="89">
        <v>42957</v>
      </c>
      <c r="F14" s="84">
        <v>42776</v>
      </c>
      <c r="G14" s="85">
        <v>42957</v>
      </c>
      <c r="H14" s="87">
        <v>1.1990000000000001E-2</v>
      </c>
      <c r="I14" s="123">
        <v>100.935146</v>
      </c>
      <c r="J14" s="67"/>
      <c r="K14" s="67"/>
      <c r="L14" s="120"/>
      <c r="M14" s="21"/>
      <c r="N14" s="16"/>
      <c r="O14" s="25"/>
      <c r="P14" s="25"/>
    </row>
    <row r="15" spans="1:16" s="67" customFormat="1" x14ac:dyDescent="0.2">
      <c r="A15" s="88" t="s">
        <v>17</v>
      </c>
      <c r="B15" s="112">
        <v>3000000</v>
      </c>
      <c r="C15" s="87">
        <v>6.2600000000000003E-2</v>
      </c>
      <c r="D15" s="145">
        <v>37482</v>
      </c>
      <c r="E15" s="89">
        <v>42961</v>
      </c>
      <c r="F15" s="84">
        <v>42780</v>
      </c>
      <c r="G15" s="85">
        <v>42961</v>
      </c>
      <c r="H15" s="87">
        <v>1.235E-2</v>
      </c>
      <c r="I15" s="123">
        <v>101.033756</v>
      </c>
      <c r="J15" s="32"/>
      <c r="K15" s="32"/>
      <c r="L15" s="120"/>
      <c r="M15" s="21"/>
      <c r="N15" s="16"/>
      <c r="O15" s="25"/>
      <c r="P15" s="62"/>
    </row>
    <row r="16" spans="1:16" x14ac:dyDescent="0.2">
      <c r="A16" s="88" t="s">
        <v>148</v>
      </c>
      <c r="B16" s="112">
        <v>4000000</v>
      </c>
      <c r="C16" s="87">
        <v>7.4499999999999997E-2</v>
      </c>
      <c r="D16" s="145">
        <v>39311</v>
      </c>
      <c r="E16" s="89">
        <v>42964</v>
      </c>
      <c r="F16" s="84">
        <v>42783</v>
      </c>
      <c r="G16" s="85">
        <v>42964</v>
      </c>
      <c r="H16" s="87">
        <v>1.2619999999999999E-2</v>
      </c>
      <c r="I16" s="123">
        <v>101.32396199999999</v>
      </c>
      <c r="L16" s="120"/>
      <c r="M16" s="21"/>
      <c r="N16" s="16"/>
      <c r="O16" s="25"/>
      <c r="P16" s="25"/>
    </row>
    <row r="17" spans="1:16" x14ac:dyDescent="0.2">
      <c r="A17" s="90" t="s">
        <v>336</v>
      </c>
      <c r="B17" s="112">
        <v>3300000</v>
      </c>
      <c r="C17" s="87">
        <v>5.9799999999999999E-2</v>
      </c>
      <c r="D17" s="145">
        <v>40779</v>
      </c>
      <c r="E17" s="89">
        <v>42971</v>
      </c>
      <c r="F17" s="84">
        <v>42790</v>
      </c>
      <c r="G17" s="85">
        <v>42971</v>
      </c>
      <c r="H17" s="87">
        <v>1.325E-2</v>
      </c>
      <c r="I17" s="123">
        <v>101.084716</v>
      </c>
      <c r="L17" s="120"/>
      <c r="M17" s="21"/>
      <c r="N17" s="16"/>
      <c r="O17" s="25"/>
      <c r="P17" s="63"/>
    </row>
    <row r="18" spans="1:16" x14ac:dyDescent="0.2">
      <c r="A18" s="88" t="s">
        <v>18</v>
      </c>
      <c r="B18" s="112">
        <v>3000000</v>
      </c>
      <c r="C18" s="87">
        <v>6.2E-2</v>
      </c>
      <c r="D18" s="145">
        <v>37496</v>
      </c>
      <c r="E18" s="89">
        <v>42975</v>
      </c>
      <c r="F18" s="84">
        <v>42794</v>
      </c>
      <c r="G18" s="85">
        <v>42975</v>
      </c>
      <c r="H18" s="87">
        <v>1.3610000000000001E-2</v>
      </c>
      <c r="I18" s="123">
        <v>101.180476</v>
      </c>
      <c r="J18" s="67"/>
      <c r="K18" s="67"/>
      <c r="L18" s="120"/>
      <c r="M18" s="21"/>
      <c r="N18" s="16"/>
      <c r="O18" s="25"/>
      <c r="P18" s="62"/>
    </row>
    <row r="19" spans="1:16" s="67" customFormat="1" x14ac:dyDescent="0.2">
      <c r="A19" s="90" t="s">
        <v>339</v>
      </c>
      <c r="B19" s="112">
        <v>5100000</v>
      </c>
      <c r="C19" s="87">
        <v>5.7500000000000002E-2</v>
      </c>
      <c r="D19" s="145">
        <v>40793</v>
      </c>
      <c r="E19" s="89">
        <v>42985</v>
      </c>
      <c r="F19" s="84">
        <v>42801</v>
      </c>
      <c r="G19" s="85">
        <v>42985</v>
      </c>
      <c r="H19" s="87">
        <v>1.553E-2</v>
      </c>
      <c r="I19" s="123">
        <v>101.118861</v>
      </c>
      <c r="J19" s="9"/>
      <c r="K19" s="9"/>
      <c r="L19" s="120"/>
      <c r="M19" s="21"/>
      <c r="N19" s="16"/>
      <c r="O19" s="25"/>
      <c r="P19" s="25"/>
    </row>
    <row r="20" spans="1:16" s="9" customFormat="1" x14ac:dyDescent="0.2">
      <c r="A20" s="88" t="s">
        <v>19</v>
      </c>
      <c r="B20" s="112">
        <v>3000000</v>
      </c>
      <c r="C20" s="87">
        <v>6.2E-2</v>
      </c>
      <c r="D20" s="145">
        <v>37510</v>
      </c>
      <c r="E20" s="89">
        <v>42989</v>
      </c>
      <c r="F20" s="84">
        <v>42805</v>
      </c>
      <c r="G20" s="85">
        <v>42989</v>
      </c>
      <c r="H20" s="87">
        <v>1.6343E-2</v>
      </c>
      <c r="I20" s="123">
        <v>101.265867</v>
      </c>
      <c r="J20" s="32"/>
      <c r="K20" s="32"/>
      <c r="L20" s="120"/>
      <c r="M20" s="21"/>
      <c r="N20" s="16"/>
      <c r="O20" s="25"/>
      <c r="P20" s="62"/>
    </row>
    <row r="21" spans="1:16" x14ac:dyDescent="0.2">
      <c r="A21" s="88" t="s">
        <v>150</v>
      </c>
      <c r="B21" s="112">
        <v>1000000</v>
      </c>
      <c r="C21" s="87">
        <v>6.7299999999999999E-2</v>
      </c>
      <c r="D21" s="145">
        <v>39346</v>
      </c>
      <c r="E21" s="89">
        <v>42999</v>
      </c>
      <c r="F21" s="84">
        <v>42815</v>
      </c>
      <c r="G21" s="85">
        <v>42999</v>
      </c>
      <c r="H21" s="87">
        <v>1.8377000000000001E-2</v>
      </c>
      <c r="I21" s="123">
        <v>101.48654000000001</v>
      </c>
      <c r="L21" s="120"/>
      <c r="M21" s="21"/>
      <c r="N21" s="16"/>
      <c r="O21" s="25"/>
      <c r="P21" s="25"/>
    </row>
    <row r="22" spans="1:16" x14ac:dyDescent="0.2">
      <c r="A22" s="88" t="s">
        <v>20</v>
      </c>
      <c r="B22" s="112">
        <v>2000000</v>
      </c>
      <c r="C22" s="87">
        <v>6.2E-2</v>
      </c>
      <c r="D22" s="145">
        <v>37524</v>
      </c>
      <c r="E22" s="89">
        <v>43003</v>
      </c>
      <c r="F22" s="84">
        <v>42819</v>
      </c>
      <c r="G22" s="85">
        <v>43003</v>
      </c>
      <c r="H22" s="87">
        <v>1.9189999999999999E-2</v>
      </c>
      <c r="I22" s="123">
        <v>101.34598</v>
      </c>
      <c r="J22" s="67"/>
      <c r="K22" s="67"/>
      <c r="L22" s="120"/>
      <c r="M22" s="21"/>
      <c r="N22" s="16"/>
      <c r="O22" s="25"/>
      <c r="P22" s="63"/>
    </row>
    <row r="23" spans="1:16" s="67" customFormat="1" x14ac:dyDescent="0.2">
      <c r="A23" s="88" t="s">
        <v>21</v>
      </c>
      <c r="B23" s="112">
        <v>3000000</v>
      </c>
      <c r="C23" s="87">
        <v>6.2E-2</v>
      </c>
      <c r="D23" s="145">
        <v>37545</v>
      </c>
      <c r="E23" s="89">
        <v>43024</v>
      </c>
      <c r="F23" s="84">
        <v>42841</v>
      </c>
      <c r="G23" s="85">
        <v>43024</v>
      </c>
      <c r="H23" s="87">
        <v>2.3460000000000002E-2</v>
      </c>
      <c r="I23" s="123">
        <v>101.433723</v>
      </c>
      <c r="J23" s="32"/>
      <c r="K23" s="32"/>
      <c r="L23" s="120"/>
      <c r="M23" s="21"/>
      <c r="N23" s="16"/>
      <c r="O23" s="25"/>
      <c r="P23" s="25"/>
    </row>
    <row r="24" spans="1:16" x14ac:dyDescent="0.2">
      <c r="A24" s="88" t="s">
        <v>22</v>
      </c>
      <c r="B24" s="112">
        <v>2000000</v>
      </c>
      <c r="C24" s="87">
        <v>6.1899999999999997E-2</v>
      </c>
      <c r="D24" s="145">
        <v>37559</v>
      </c>
      <c r="E24" s="89">
        <v>43038</v>
      </c>
      <c r="F24" s="84">
        <v>42855</v>
      </c>
      <c r="G24" s="85">
        <v>43038</v>
      </c>
      <c r="H24" s="87">
        <v>2.6307000000000001E-2</v>
      </c>
      <c r="I24" s="123">
        <v>101.45653799999999</v>
      </c>
      <c r="L24" s="120"/>
      <c r="M24" s="21"/>
      <c r="N24" s="16"/>
      <c r="O24" s="25"/>
      <c r="P24" s="25"/>
    </row>
    <row r="25" spans="1:16" x14ac:dyDescent="0.2">
      <c r="A25" s="90" t="s">
        <v>347</v>
      </c>
      <c r="B25" s="112">
        <v>8600000</v>
      </c>
      <c r="C25" s="87">
        <v>5.7500000000000002E-2</v>
      </c>
      <c r="D25" s="145">
        <v>40856</v>
      </c>
      <c r="E25" s="89">
        <v>43048</v>
      </c>
      <c r="F25" s="84">
        <v>42864</v>
      </c>
      <c r="G25" s="85">
        <v>43048</v>
      </c>
      <c r="H25" s="87">
        <v>2.8340000000000001E-2</v>
      </c>
      <c r="I25" s="123">
        <v>101.263621</v>
      </c>
      <c r="J25" s="67"/>
      <c r="K25" s="67"/>
      <c r="L25" s="120"/>
      <c r="M25" s="21"/>
      <c r="N25" s="16"/>
      <c r="O25" s="25"/>
      <c r="P25" s="25"/>
    </row>
    <row r="26" spans="1:16" s="67" customFormat="1" x14ac:dyDescent="0.2">
      <c r="A26" s="88" t="s">
        <v>24</v>
      </c>
      <c r="B26" s="112">
        <v>3000000</v>
      </c>
      <c r="C26" s="87">
        <v>6.1899999999999997E-2</v>
      </c>
      <c r="D26" s="145">
        <v>37573</v>
      </c>
      <c r="E26" s="89">
        <v>43052</v>
      </c>
      <c r="F26" s="84">
        <v>42868</v>
      </c>
      <c r="G26" s="85">
        <v>43052</v>
      </c>
      <c r="H26" s="87">
        <v>2.9152999999999998E-2</v>
      </c>
      <c r="I26" s="123">
        <v>101.454071</v>
      </c>
      <c r="J26" s="32"/>
      <c r="K26" s="32"/>
      <c r="L26" s="120"/>
      <c r="M26" s="21"/>
      <c r="N26" s="16"/>
      <c r="O26" s="25"/>
      <c r="P26" s="62"/>
    </row>
    <row r="27" spans="1:16" x14ac:dyDescent="0.2">
      <c r="A27" s="88" t="s">
        <v>23</v>
      </c>
      <c r="B27" s="112">
        <v>2000000</v>
      </c>
      <c r="C27" s="87">
        <v>6.1800000000000001E-2</v>
      </c>
      <c r="D27" s="145">
        <v>37587</v>
      </c>
      <c r="E27" s="89">
        <v>43066</v>
      </c>
      <c r="F27" s="84">
        <v>42882</v>
      </c>
      <c r="G27" s="85">
        <v>43066</v>
      </c>
      <c r="H27" s="87">
        <v>3.2000000000000001E-2</v>
      </c>
      <c r="I27" s="123">
        <v>101.43411</v>
      </c>
      <c r="J27" s="67"/>
      <c r="K27" s="67"/>
      <c r="L27" s="120"/>
      <c r="M27" s="21"/>
      <c r="N27" s="16"/>
      <c r="O27" s="25"/>
      <c r="P27" s="25"/>
    </row>
    <row r="28" spans="1:16" s="67" customFormat="1" x14ac:dyDescent="0.2">
      <c r="A28" s="88" t="s">
        <v>26</v>
      </c>
      <c r="B28" s="112">
        <v>3000000</v>
      </c>
      <c r="C28" s="87">
        <v>6.1800000000000001E-2</v>
      </c>
      <c r="D28" s="145">
        <v>37601</v>
      </c>
      <c r="E28" s="89">
        <v>43080</v>
      </c>
      <c r="F28" s="84">
        <v>42715</v>
      </c>
      <c r="G28" s="85">
        <v>42897</v>
      </c>
      <c r="H28" s="87">
        <v>3.2232999999999998E-2</v>
      </c>
      <c r="I28" s="123">
        <v>101.54068700000001</v>
      </c>
      <c r="L28" s="120"/>
      <c r="M28" s="21"/>
      <c r="N28" s="16"/>
      <c r="O28" s="25"/>
      <c r="P28" s="25"/>
    </row>
    <row r="29" spans="1:16" s="67" customFormat="1" x14ac:dyDescent="0.2">
      <c r="A29" s="88" t="s">
        <v>160</v>
      </c>
      <c r="B29" s="112">
        <v>5300000</v>
      </c>
      <c r="C29" s="87">
        <v>6.3899999999999998E-2</v>
      </c>
      <c r="D29" s="145">
        <v>39430</v>
      </c>
      <c r="E29" s="89">
        <v>43083</v>
      </c>
      <c r="F29" s="84">
        <v>42718</v>
      </c>
      <c r="G29" s="85">
        <v>42900</v>
      </c>
      <c r="H29" s="87">
        <v>3.2282999999999999E-2</v>
      </c>
      <c r="I29" s="123">
        <v>101.672561</v>
      </c>
      <c r="J29" s="32"/>
      <c r="K29" s="32"/>
      <c r="L29" s="120"/>
      <c r="M29" s="21"/>
      <c r="N29" s="16"/>
      <c r="O29" s="25"/>
      <c r="P29" s="25"/>
    </row>
    <row r="30" spans="1:16" x14ac:dyDescent="0.2">
      <c r="A30" s="88" t="s">
        <v>27</v>
      </c>
      <c r="B30" s="112">
        <v>2000000</v>
      </c>
      <c r="C30" s="87">
        <v>6.1699999999999998E-2</v>
      </c>
      <c r="D30" s="145">
        <v>37608</v>
      </c>
      <c r="E30" s="89">
        <v>43087</v>
      </c>
      <c r="F30" s="84">
        <v>42722</v>
      </c>
      <c r="G30" s="85">
        <v>42904</v>
      </c>
      <c r="H30" s="87">
        <v>3.2349999999999997E-2</v>
      </c>
      <c r="I30" s="123">
        <v>101.58350299999999</v>
      </c>
      <c r="L30" s="120"/>
      <c r="M30" s="21"/>
      <c r="N30" s="16"/>
      <c r="O30" s="25"/>
      <c r="P30" s="63"/>
    </row>
    <row r="31" spans="1:16" x14ac:dyDescent="0.2">
      <c r="A31" s="88" t="s">
        <v>163</v>
      </c>
      <c r="B31" s="112">
        <v>10100000</v>
      </c>
      <c r="C31" s="87">
        <v>6.5000000000000002E-2</v>
      </c>
      <c r="D31" s="145">
        <v>39470</v>
      </c>
      <c r="E31" s="89">
        <v>43123</v>
      </c>
      <c r="F31" s="84">
        <v>42758</v>
      </c>
      <c r="G31" s="85">
        <v>42939</v>
      </c>
      <c r="H31" s="87">
        <v>3.295E-2</v>
      </c>
      <c r="I31" s="123">
        <v>102.02780199999999</v>
      </c>
      <c r="J31" s="67"/>
      <c r="K31" s="67"/>
      <c r="L31" s="120"/>
      <c r="M31" s="21"/>
      <c r="N31" s="16"/>
      <c r="O31" s="25"/>
      <c r="P31" s="25"/>
    </row>
    <row r="32" spans="1:16" s="67" customFormat="1" x14ac:dyDescent="0.2">
      <c r="A32" s="88" t="s">
        <v>28</v>
      </c>
      <c r="B32" s="112">
        <v>2000000</v>
      </c>
      <c r="C32" s="87">
        <v>6.1199999999999997E-2</v>
      </c>
      <c r="D32" s="145">
        <v>37664</v>
      </c>
      <c r="E32" s="89">
        <v>43143</v>
      </c>
      <c r="F32" s="84">
        <v>42778</v>
      </c>
      <c r="G32" s="85">
        <v>42959</v>
      </c>
      <c r="H32" s="87">
        <v>3.3452999999999997E-2</v>
      </c>
      <c r="I32" s="123">
        <v>101.902376</v>
      </c>
      <c r="J32" s="32"/>
      <c r="K32" s="32"/>
      <c r="L32" s="120"/>
      <c r="M32" s="21"/>
      <c r="N32" s="16"/>
      <c r="O32" s="25"/>
      <c r="P32" s="63"/>
    </row>
    <row r="33" spans="1:16" x14ac:dyDescent="0.2">
      <c r="A33" s="88" t="s">
        <v>29</v>
      </c>
      <c r="B33" s="112">
        <v>2000000</v>
      </c>
      <c r="C33" s="87">
        <v>6.08E-2</v>
      </c>
      <c r="D33" s="145">
        <v>37678</v>
      </c>
      <c r="E33" s="89">
        <v>43157</v>
      </c>
      <c r="F33" s="84">
        <v>42792</v>
      </c>
      <c r="G33" s="85">
        <v>42973</v>
      </c>
      <c r="H33" s="87">
        <v>3.3829999999999999E-2</v>
      </c>
      <c r="I33" s="123">
        <v>101.949225</v>
      </c>
      <c r="L33" s="120"/>
      <c r="M33" s="21"/>
      <c r="N33" s="16"/>
      <c r="O33" s="25"/>
      <c r="P33" s="25"/>
    </row>
    <row r="34" spans="1:16" x14ac:dyDescent="0.2">
      <c r="A34" s="88" t="s">
        <v>30</v>
      </c>
      <c r="B34" s="112">
        <v>3000000</v>
      </c>
      <c r="C34" s="87">
        <v>6.0100000000000001E-2</v>
      </c>
      <c r="D34" s="145">
        <v>37692</v>
      </c>
      <c r="E34" s="89">
        <v>43171</v>
      </c>
      <c r="F34" s="84">
        <v>42806</v>
      </c>
      <c r="G34" s="85">
        <v>42990</v>
      </c>
      <c r="H34" s="87">
        <v>3.4250000000000003E-2</v>
      </c>
      <c r="I34" s="123">
        <v>101.97322800000001</v>
      </c>
      <c r="J34" s="67"/>
      <c r="K34" s="67"/>
      <c r="L34" s="120"/>
      <c r="M34" s="21"/>
      <c r="N34" s="16"/>
      <c r="O34" s="25"/>
      <c r="P34" s="25"/>
    </row>
    <row r="35" spans="1:16" s="67" customFormat="1" x14ac:dyDescent="0.2">
      <c r="A35" s="88" t="s">
        <v>166</v>
      </c>
      <c r="B35" s="112">
        <v>7100000</v>
      </c>
      <c r="C35" s="87">
        <v>6.6000000000000003E-2</v>
      </c>
      <c r="D35" s="145">
        <v>39526</v>
      </c>
      <c r="E35" s="89">
        <v>43178</v>
      </c>
      <c r="F35" s="84">
        <v>42813</v>
      </c>
      <c r="G35" s="85">
        <v>42997</v>
      </c>
      <c r="H35" s="87">
        <v>3.4459999999999998E-2</v>
      </c>
      <c r="I35" s="123">
        <v>102.466047</v>
      </c>
      <c r="J35" s="32"/>
      <c r="K35" s="32"/>
      <c r="L35" s="120"/>
      <c r="M35" s="21"/>
      <c r="N35" s="16"/>
      <c r="O35" s="25"/>
      <c r="P35" s="25"/>
    </row>
    <row r="36" spans="1:16" x14ac:dyDescent="0.2">
      <c r="A36" s="88" t="s">
        <v>31</v>
      </c>
      <c r="B36" s="112">
        <v>3000000</v>
      </c>
      <c r="C36" s="87">
        <v>5.9900000000000002E-2</v>
      </c>
      <c r="D36" s="145">
        <v>37706</v>
      </c>
      <c r="E36" s="89">
        <v>43185</v>
      </c>
      <c r="F36" s="84">
        <v>42820</v>
      </c>
      <c r="G36" s="85">
        <v>43004</v>
      </c>
      <c r="H36" s="87">
        <v>3.4669999999999999E-2</v>
      </c>
      <c r="I36" s="123">
        <v>102.01816700000001</v>
      </c>
      <c r="J36" s="67"/>
      <c r="K36" s="67"/>
      <c r="L36" s="120"/>
      <c r="M36" s="21"/>
      <c r="N36" s="16"/>
      <c r="O36" s="25"/>
      <c r="P36" s="63"/>
    </row>
    <row r="37" spans="1:16" s="67" customFormat="1" x14ac:dyDescent="0.2">
      <c r="A37" s="149" t="s">
        <v>605</v>
      </c>
      <c r="B37" s="112">
        <v>2000000</v>
      </c>
      <c r="C37" s="87">
        <v>5.8900000000000001E-2</v>
      </c>
      <c r="D37" s="145">
        <v>37748</v>
      </c>
      <c r="E37" s="89">
        <v>43227</v>
      </c>
      <c r="F37" s="84">
        <v>42862</v>
      </c>
      <c r="G37" s="85">
        <v>43046</v>
      </c>
      <c r="H37" s="87">
        <v>3.5792999999999998E-2</v>
      </c>
      <c r="I37" s="123">
        <v>102.102835</v>
      </c>
      <c r="J37" s="32"/>
      <c r="K37" s="32"/>
      <c r="L37" s="120"/>
      <c r="M37" s="21"/>
      <c r="N37" s="16"/>
      <c r="O37" s="25"/>
      <c r="P37" s="25"/>
    </row>
    <row r="38" spans="1:16" x14ac:dyDescent="0.2">
      <c r="A38" s="88" t="s">
        <v>169</v>
      </c>
      <c r="B38" s="112">
        <v>5100000</v>
      </c>
      <c r="C38" s="87">
        <v>6.7000000000000004E-2</v>
      </c>
      <c r="D38" s="145">
        <v>39575</v>
      </c>
      <c r="E38" s="89">
        <v>43227</v>
      </c>
      <c r="F38" s="84">
        <v>42862</v>
      </c>
      <c r="G38" s="85">
        <v>43046</v>
      </c>
      <c r="H38" s="87">
        <v>3.5792999999999998E-2</v>
      </c>
      <c r="I38" s="123">
        <v>102.84059999999999</v>
      </c>
      <c r="J38" s="1"/>
      <c r="K38" s="1"/>
      <c r="L38" s="120"/>
      <c r="M38" s="21"/>
      <c r="N38" s="16"/>
      <c r="O38" s="25"/>
      <c r="P38" s="25"/>
    </row>
    <row r="39" spans="1:16" s="1" customFormat="1" x14ac:dyDescent="0.2">
      <c r="A39" s="88" t="s">
        <v>32</v>
      </c>
      <c r="B39" s="112">
        <v>2000000</v>
      </c>
      <c r="C39" s="87">
        <v>5.8000000000000003E-2</v>
      </c>
      <c r="D39" s="145">
        <v>37762</v>
      </c>
      <c r="E39" s="89">
        <v>43241</v>
      </c>
      <c r="F39" s="84">
        <v>42876</v>
      </c>
      <c r="G39" s="85">
        <v>43060</v>
      </c>
      <c r="H39" s="87">
        <v>3.6166999999999998E-2</v>
      </c>
      <c r="I39" s="123">
        <v>102.067386</v>
      </c>
      <c r="L39" s="120"/>
      <c r="M39" s="21"/>
      <c r="N39" s="16"/>
      <c r="O39" s="25"/>
      <c r="P39" s="63"/>
    </row>
    <row r="40" spans="1:16" s="1" customFormat="1" x14ac:dyDescent="0.2">
      <c r="A40" s="88" t="s">
        <v>33</v>
      </c>
      <c r="B40" s="112">
        <v>2000000</v>
      </c>
      <c r="C40" s="87">
        <v>5.7500000000000002E-2</v>
      </c>
      <c r="D40" s="145">
        <v>37776</v>
      </c>
      <c r="E40" s="89">
        <v>43255</v>
      </c>
      <c r="F40" s="84">
        <v>42708</v>
      </c>
      <c r="G40" s="85">
        <v>42890</v>
      </c>
      <c r="H40" s="87">
        <v>3.6323000000000001E-2</v>
      </c>
      <c r="I40" s="123">
        <v>102.08306</v>
      </c>
      <c r="J40" s="9"/>
      <c r="K40" s="9"/>
      <c r="L40" s="120"/>
      <c r="M40" s="21"/>
      <c r="N40" s="16"/>
      <c r="O40" s="25"/>
      <c r="P40" s="25"/>
    </row>
    <row r="41" spans="1:16" s="9" customFormat="1" x14ac:dyDescent="0.2">
      <c r="A41" s="88" t="s">
        <v>34</v>
      </c>
      <c r="B41" s="112">
        <v>2000000</v>
      </c>
      <c r="C41" s="87">
        <v>5.67E-2</v>
      </c>
      <c r="D41" s="145">
        <v>37790</v>
      </c>
      <c r="E41" s="89">
        <v>43269</v>
      </c>
      <c r="F41" s="84">
        <v>42722</v>
      </c>
      <c r="G41" s="85">
        <v>42904</v>
      </c>
      <c r="H41" s="87">
        <v>3.6358000000000001E-2</v>
      </c>
      <c r="I41" s="123">
        <v>102.07383900000001</v>
      </c>
      <c r="J41" s="32"/>
      <c r="K41" s="32"/>
      <c r="L41" s="120"/>
      <c r="M41" s="21"/>
      <c r="N41" s="16"/>
      <c r="O41" s="25"/>
      <c r="P41" s="25"/>
    </row>
    <row r="42" spans="1:16" x14ac:dyDescent="0.2">
      <c r="A42" s="88" t="s">
        <v>172</v>
      </c>
      <c r="B42" s="112">
        <v>3470000</v>
      </c>
      <c r="C42" s="87">
        <v>7.0000000000000007E-2</v>
      </c>
      <c r="D42" s="145">
        <v>39617</v>
      </c>
      <c r="E42" s="89">
        <v>43269</v>
      </c>
      <c r="F42" s="84">
        <v>42722</v>
      </c>
      <c r="G42" s="85">
        <v>42904</v>
      </c>
      <c r="H42" s="87">
        <v>3.6358000000000001E-2</v>
      </c>
      <c r="I42" s="123">
        <v>103.430712</v>
      </c>
      <c r="J42" s="1"/>
      <c r="K42" s="1"/>
      <c r="L42" s="120"/>
      <c r="M42" s="21"/>
      <c r="N42" s="16"/>
      <c r="O42" s="25"/>
      <c r="P42" s="25"/>
    </row>
    <row r="43" spans="1:16" s="1" customFormat="1" x14ac:dyDescent="0.2">
      <c r="A43" s="88" t="s">
        <v>35</v>
      </c>
      <c r="B43" s="112">
        <v>5000000</v>
      </c>
      <c r="C43" s="87">
        <v>5.6399999999999999E-2</v>
      </c>
      <c r="D43" s="145">
        <v>37804</v>
      </c>
      <c r="E43" s="89">
        <v>43283</v>
      </c>
      <c r="F43" s="84">
        <v>42737</v>
      </c>
      <c r="G43" s="85">
        <v>42918</v>
      </c>
      <c r="H43" s="87">
        <v>3.6393000000000002E-2</v>
      </c>
      <c r="I43" s="123">
        <v>102.112469</v>
      </c>
      <c r="L43" s="120"/>
      <c r="M43" s="21"/>
      <c r="N43" s="16"/>
      <c r="O43" s="25"/>
      <c r="P43" s="63"/>
    </row>
    <row r="44" spans="1:16" s="1" customFormat="1" x14ac:dyDescent="0.2">
      <c r="A44" s="88" t="s">
        <v>36</v>
      </c>
      <c r="B44" s="112">
        <v>5000000</v>
      </c>
      <c r="C44" s="87">
        <v>5.5800000000000002E-2</v>
      </c>
      <c r="D44" s="145">
        <v>37825</v>
      </c>
      <c r="E44" s="89">
        <v>43304</v>
      </c>
      <c r="F44" s="84">
        <v>42758</v>
      </c>
      <c r="G44" s="85">
        <v>42939</v>
      </c>
      <c r="H44" s="87">
        <v>3.6444999999999998E-2</v>
      </c>
      <c r="I44" s="123">
        <v>102.148776</v>
      </c>
      <c r="L44" s="120"/>
      <c r="M44" s="21"/>
      <c r="N44" s="16"/>
      <c r="O44" s="25"/>
      <c r="P44" s="25"/>
    </row>
    <row r="45" spans="1:16" s="1" customFormat="1" x14ac:dyDescent="0.2">
      <c r="A45" s="88" t="s">
        <v>175</v>
      </c>
      <c r="B45" s="112">
        <v>4100000</v>
      </c>
      <c r="C45" s="87">
        <v>7.0499999999999993E-2</v>
      </c>
      <c r="D45" s="145">
        <v>39652</v>
      </c>
      <c r="E45" s="89">
        <v>43304</v>
      </c>
      <c r="F45" s="84">
        <v>42758</v>
      </c>
      <c r="G45" s="85">
        <v>42939</v>
      </c>
      <c r="H45" s="87">
        <v>3.6444999999999998E-2</v>
      </c>
      <c r="I45" s="123">
        <v>103.783349</v>
      </c>
      <c r="L45" s="120"/>
      <c r="M45" s="21"/>
      <c r="N45" s="16"/>
      <c r="O45" s="25"/>
      <c r="P45" s="25"/>
    </row>
    <row r="46" spans="1:16" s="1" customFormat="1" x14ac:dyDescent="0.2">
      <c r="A46" s="90" t="s">
        <v>306</v>
      </c>
      <c r="B46" s="112">
        <v>3500000</v>
      </c>
      <c r="C46" s="87">
        <v>6.7000000000000004E-2</v>
      </c>
      <c r="D46" s="145">
        <v>40394</v>
      </c>
      <c r="E46" s="89">
        <v>43316</v>
      </c>
      <c r="F46" s="84">
        <v>42770</v>
      </c>
      <c r="G46" s="85">
        <v>42951</v>
      </c>
      <c r="H46" s="87">
        <v>3.6475E-2</v>
      </c>
      <c r="I46" s="123">
        <v>103.48619100000001</v>
      </c>
      <c r="L46" s="120"/>
      <c r="M46" s="21"/>
      <c r="N46" s="16"/>
      <c r="O46" s="25"/>
      <c r="P46" s="63"/>
    </row>
    <row r="47" spans="1:16" s="1" customFormat="1" x14ac:dyDescent="0.2">
      <c r="A47" s="88" t="s">
        <v>37</v>
      </c>
      <c r="B47" s="112">
        <v>7000000</v>
      </c>
      <c r="C47" s="87">
        <v>5.5500000000000001E-2</v>
      </c>
      <c r="D47" s="145" t="s">
        <v>508</v>
      </c>
      <c r="E47" s="89">
        <v>43318</v>
      </c>
      <c r="F47" s="84">
        <v>42772</v>
      </c>
      <c r="G47" s="85">
        <v>42953</v>
      </c>
      <c r="H47" s="87">
        <v>3.6479999999999999E-2</v>
      </c>
      <c r="I47" s="123">
        <v>102.18069300000001</v>
      </c>
      <c r="L47" s="120"/>
      <c r="M47" s="21"/>
      <c r="N47" s="16"/>
      <c r="O47" s="25"/>
      <c r="P47" s="62"/>
    </row>
    <row r="48" spans="1:16" s="1" customFormat="1" x14ac:dyDescent="0.2">
      <c r="A48" s="88" t="s">
        <v>38</v>
      </c>
      <c r="B48" s="112">
        <v>7000000</v>
      </c>
      <c r="C48" s="87">
        <v>5.5500000000000001E-2</v>
      </c>
      <c r="D48" s="145">
        <v>37846</v>
      </c>
      <c r="E48" s="89">
        <v>43325</v>
      </c>
      <c r="F48" s="84">
        <v>42779</v>
      </c>
      <c r="G48" s="85">
        <v>42960</v>
      </c>
      <c r="H48" s="87">
        <v>3.6498000000000003E-2</v>
      </c>
      <c r="I48" s="123">
        <v>102.21324799999999</v>
      </c>
      <c r="L48" s="120"/>
      <c r="M48" s="21"/>
      <c r="N48" s="16"/>
      <c r="O48" s="25"/>
      <c r="P48" s="25"/>
    </row>
    <row r="49" spans="1:16" s="1" customFormat="1" x14ac:dyDescent="0.2">
      <c r="A49" s="88" t="s">
        <v>179</v>
      </c>
      <c r="B49" s="112">
        <v>5200000</v>
      </c>
      <c r="C49" s="87">
        <v>7.0999999999999994E-2</v>
      </c>
      <c r="D49" s="145">
        <v>39680</v>
      </c>
      <c r="E49" s="89">
        <v>43332</v>
      </c>
      <c r="F49" s="84">
        <v>42786</v>
      </c>
      <c r="G49" s="85">
        <v>42967</v>
      </c>
      <c r="H49" s="87">
        <v>3.6514999999999999E-2</v>
      </c>
      <c r="I49" s="123">
        <v>104.082877</v>
      </c>
      <c r="J49" s="32"/>
      <c r="K49" s="32"/>
      <c r="L49" s="120"/>
      <c r="M49" s="21"/>
      <c r="N49" s="16"/>
      <c r="O49" s="25"/>
      <c r="P49" s="25"/>
    </row>
    <row r="50" spans="1:16" x14ac:dyDescent="0.2">
      <c r="A50" s="88" t="s">
        <v>39</v>
      </c>
      <c r="B50" s="112">
        <v>7000000</v>
      </c>
      <c r="C50" s="87">
        <v>5.5599999999999997E-2</v>
      </c>
      <c r="D50" s="145">
        <v>37860</v>
      </c>
      <c r="E50" s="89">
        <v>43339</v>
      </c>
      <c r="F50" s="84">
        <v>42793</v>
      </c>
      <c r="G50" s="85">
        <v>42974</v>
      </c>
      <c r="H50" s="87">
        <v>3.6533000000000003E-2</v>
      </c>
      <c r="I50" s="123">
        <v>102.290464</v>
      </c>
      <c r="J50" s="1"/>
      <c r="K50" s="1"/>
      <c r="L50" s="120"/>
      <c r="M50" s="21"/>
      <c r="N50" s="16"/>
      <c r="O50" s="25"/>
      <c r="P50" s="63"/>
    </row>
    <row r="51" spans="1:16" s="1" customFormat="1" x14ac:dyDescent="0.2">
      <c r="A51" s="88" t="s">
        <v>182</v>
      </c>
      <c r="B51" s="112">
        <v>2100000</v>
      </c>
      <c r="C51" s="87">
        <v>7.0999999999999994E-2</v>
      </c>
      <c r="D51" s="145">
        <v>39694</v>
      </c>
      <c r="E51" s="89">
        <v>43346</v>
      </c>
      <c r="F51" s="84">
        <v>42797</v>
      </c>
      <c r="G51" s="85">
        <v>42981</v>
      </c>
      <c r="H51" s="87">
        <v>3.6549999999999999E-2</v>
      </c>
      <c r="I51" s="123">
        <v>104.190781</v>
      </c>
      <c r="L51" s="120"/>
      <c r="M51" s="21"/>
      <c r="N51" s="16"/>
      <c r="O51" s="25"/>
      <c r="P51" s="25"/>
    </row>
    <row r="52" spans="1:16" s="1" customFormat="1" x14ac:dyDescent="0.2">
      <c r="A52" s="88" t="s">
        <v>185</v>
      </c>
      <c r="B52" s="112">
        <v>5100000</v>
      </c>
      <c r="C52" s="87">
        <v>7.1300000000000002E-2</v>
      </c>
      <c r="D52" s="145">
        <v>39703</v>
      </c>
      <c r="E52" s="89">
        <v>43355</v>
      </c>
      <c r="F52" s="84">
        <v>42806</v>
      </c>
      <c r="G52" s="85">
        <v>42990</v>
      </c>
      <c r="H52" s="87">
        <v>3.6573000000000001E-2</v>
      </c>
      <c r="I52" s="123">
        <v>104.30492700000001</v>
      </c>
      <c r="L52" s="120"/>
      <c r="M52" s="21"/>
      <c r="N52" s="16"/>
      <c r="O52" s="25"/>
      <c r="P52" s="63"/>
    </row>
    <row r="53" spans="1:16" s="1" customFormat="1" x14ac:dyDescent="0.2">
      <c r="A53" s="90" t="s">
        <v>312</v>
      </c>
      <c r="B53" s="112">
        <v>500000</v>
      </c>
      <c r="C53" s="87">
        <v>6.7000000000000004E-2</v>
      </c>
      <c r="D53" s="145">
        <v>40436</v>
      </c>
      <c r="E53" s="89">
        <v>43358</v>
      </c>
      <c r="F53" s="84">
        <v>42809</v>
      </c>
      <c r="G53" s="85">
        <v>42993</v>
      </c>
      <c r="H53" s="87">
        <v>3.6580000000000001E-2</v>
      </c>
      <c r="I53" s="123">
        <v>103.79400800000001</v>
      </c>
      <c r="J53" s="32"/>
      <c r="K53" s="32"/>
      <c r="L53" s="120"/>
      <c r="M53" s="21"/>
      <c r="N53" s="16"/>
      <c r="O53" s="25"/>
      <c r="P53" s="63"/>
    </row>
    <row r="54" spans="1:16" x14ac:dyDescent="0.2">
      <c r="A54" s="88" t="s">
        <v>40</v>
      </c>
      <c r="B54" s="112">
        <v>5000000</v>
      </c>
      <c r="C54" s="87">
        <v>5.5599999999999997E-2</v>
      </c>
      <c r="D54" s="145">
        <v>37881</v>
      </c>
      <c r="E54" s="89">
        <v>43360</v>
      </c>
      <c r="F54" s="84">
        <v>42811</v>
      </c>
      <c r="G54" s="85">
        <v>42995</v>
      </c>
      <c r="H54" s="87">
        <v>3.6584999999999999E-2</v>
      </c>
      <c r="I54" s="123">
        <v>102.379863</v>
      </c>
      <c r="J54" s="9"/>
      <c r="K54" s="9"/>
      <c r="L54" s="120"/>
      <c r="M54" s="21"/>
      <c r="N54" s="16"/>
      <c r="O54" s="25"/>
      <c r="P54" s="62"/>
    </row>
    <row r="55" spans="1:16" s="9" customFormat="1" x14ac:dyDescent="0.2">
      <c r="A55" s="88" t="s">
        <v>41</v>
      </c>
      <c r="B55" s="112">
        <v>7000000</v>
      </c>
      <c r="C55" s="87">
        <v>5.5500000000000001E-2</v>
      </c>
      <c r="D55" s="145">
        <v>37902</v>
      </c>
      <c r="E55" s="89">
        <v>43381</v>
      </c>
      <c r="F55" s="84">
        <v>42833</v>
      </c>
      <c r="G55" s="85">
        <v>43016</v>
      </c>
      <c r="H55" s="87">
        <v>3.6637999999999997E-2</v>
      </c>
      <c r="I55" s="123">
        <v>102.466549</v>
      </c>
      <c r="J55" s="47"/>
      <c r="K55" s="47"/>
      <c r="L55" s="120"/>
      <c r="M55" s="21"/>
      <c r="N55" s="16"/>
      <c r="O55" s="25"/>
      <c r="P55" s="25"/>
    </row>
    <row r="56" spans="1:16" s="47" customFormat="1" x14ac:dyDescent="0.2">
      <c r="A56" s="88" t="s">
        <v>188</v>
      </c>
      <c r="B56" s="112">
        <v>6100000</v>
      </c>
      <c r="C56" s="87">
        <v>7.1599999999999997E-2</v>
      </c>
      <c r="D56" s="145">
        <v>39729</v>
      </c>
      <c r="E56" s="89">
        <v>43381</v>
      </c>
      <c r="F56" s="84">
        <v>42833</v>
      </c>
      <c r="G56" s="85">
        <v>43016</v>
      </c>
      <c r="H56" s="87">
        <v>3.6637999999999997E-2</v>
      </c>
      <c r="I56" s="123">
        <v>104.574833</v>
      </c>
      <c r="J56" s="69"/>
      <c r="K56" s="69"/>
      <c r="L56" s="120"/>
      <c r="M56" s="21"/>
      <c r="N56" s="16"/>
      <c r="O56" s="25"/>
      <c r="P56" s="25"/>
    </row>
    <row r="57" spans="1:16" s="69" customFormat="1" x14ac:dyDescent="0.2">
      <c r="A57" s="88" t="s">
        <v>42</v>
      </c>
      <c r="B57" s="112">
        <v>7000000</v>
      </c>
      <c r="C57" s="87">
        <v>5.5399999999999998E-2</v>
      </c>
      <c r="D57" s="145">
        <v>37909</v>
      </c>
      <c r="E57" s="89">
        <v>43388</v>
      </c>
      <c r="F57" s="84">
        <v>42840</v>
      </c>
      <c r="G57" s="85">
        <v>43023</v>
      </c>
      <c r="H57" s="87">
        <v>3.6655E-2</v>
      </c>
      <c r="I57" s="123">
        <v>102.485437</v>
      </c>
      <c r="J57" s="47"/>
      <c r="K57" s="47"/>
      <c r="L57" s="120"/>
      <c r="M57" s="21"/>
      <c r="N57" s="16"/>
      <c r="O57" s="25"/>
      <c r="P57" s="63"/>
    </row>
    <row r="58" spans="1:16" s="47" customFormat="1" x14ac:dyDescent="0.2">
      <c r="A58" s="88" t="s">
        <v>43</v>
      </c>
      <c r="B58" s="112">
        <v>7000000</v>
      </c>
      <c r="C58" s="87">
        <v>5.5399999999999998E-2</v>
      </c>
      <c r="D58" s="145" t="s">
        <v>509</v>
      </c>
      <c r="E58" s="89">
        <v>43402</v>
      </c>
      <c r="F58" s="84">
        <v>42854</v>
      </c>
      <c r="G58" s="85">
        <v>43037</v>
      </c>
      <c r="H58" s="87">
        <v>3.669E-2</v>
      </c>
      <c r="I58" s="123">
        <v>102.54922500000001</v>
      </c>
      <c r="L58" s="120"/>
      <c r="M58" s="21"/>
      <c r="N58" s="16"/>
      <c r="O58" s="25"/>
      <c r="P58" s="25"/>
    </row>
    <row r="59" spans="1:16" s="47" customFormat="1" x14ac:dyDescent="0.2">
      <c r="A59" s="88" t="s">
        <v>191</v>
      </c>
      <c r="B59" s="112">
        <v>5600000</v>
      </c>
      <c r="C59" s="87">
        <v>7.1900000000000006E-2</v>
      </c>
      <c r="D59" s="145">
        <v>39757</v>
      </c>
      <c r="E59" s="89">
        <v>43409</v>
      </c>
      <c r="F59" s="84">
        <v>42860</v>
      </c>
      <c r="G59" s="85">
        <v>43044</v>
      </c>
      <c r="H59" s="87">
        <v>3.6707999999999998E-2</v>
      </c>
      <c r="I59" s="123">
        <v>104.853234</v>
      </c>
      <c r="L59" s="120"/>
      <c r="M59" s="21"/>
      <c r="N59" s="16"/>
      <c r="O59" s="25"/>
      <c r="P59" s="25"/>
    </row>
    <row r="60" spans="1:16" s="47" customFormat="1" x14ac:dyDescent="0.2">
      <c r="A60" s="88" t="s">
        <v>44</v>
      </c>
      <c r="B60" s="112">
        <v>7400000</v>
      </c>
      <c r="C60" s="87">
        <v>5.5500000000000001E-2</v>
      </c>
      <c r="D60" s="145">
        <v>37937</v>
      </c>
      <c r="E60" s="89">
        <v>43416</v>
      </c>
      <c r="F60" s="84">
        <v>42867</v>
      </c>
      <c r="G60" s="85">
        <v>43051</v>
      </c>
      <c r="H60" s="87">
        <v>3.6725000000000001E-2</v>
      </c>
      <c r="I60" s="123">
        <v>102.62253200000001</v>
      </c>
      <c r="J60" s="64"/>
      <c r="K60" s="64"/>
      <c r="L60" s="120"/>
      <c r="M60" s="21"/>
      <c r="N60" s="16"/>
      <c r="O60" s="25"/>
      <c r="P60" s="63"/>
    </row>
    <row r="61" spans="1:16" s="64" customFormat="1" x14ac:dyDescent="0.2">
      <c r="A61" s="88" t="s">
        <v>194</v>
      </c>
      <c r="B61" s="112">
        <v>3600000</v>
      </c>
      <c r="C61" s="87">
        <v>7.22E-2</v>
      </c>
      <c r="D61" s="145">
        <v>39771</v>
      </c>
      <c r="E61" s="89">
        <v>43423</v>
      </c>
      <c r="F61" s="84">
        <v>42874</v>
      </c>
      <c r="G61" s="85">
        <v>43058</v>
      </c>
      <c r="H61" s="87">
        <v>3.6742999999999998E-2</v>
      </c>
      <c r="I61" s="123">
        <v>105.01840900000001</v>
      </c>
      <c r="L61" s="120"/>
      <c r="M61" s="21"/>
      <c r="N61" s="16"/>
      <c r="O61" s="25"/>
      <c r="P61" s="25"/>
    </row>
    <row r="62" spans="1:16" s="64" customFormat="1" x14ac:dyDescent="0.2">
      <c r="A62" s="88" t="s">
        <v>45</v>
      </c>
      <c r="B62" s="112">
        <v>4800000</v>
      </c>
      <c r="C62" s="87">
        <v>5.5399999999999998E-2</v>
      </c>
      <c r="D62" s="145">
        <v>37951</v>
      </c>
      <c r="E62" s="89">
        <v>43430</v>
      </c>
      <c r="F62" s="84">
        <v>42881</v>
      </c>
      <c r="G62" s="85">
        <v>43065</v>
      </c>
      <c r="H62" s="87">
        <v>3.6760000000000001E-2</v>
      </c>
      <c r="I62" s="123">
        <v>102.67185000000001</v>
      </c>
      <c r="L62" s="120"/>
      <c r="M62" s="21"/>
      <c r="N62" s="16"/>
      <c r="O62" s="25"/>
      <c r="P62" s="63"/>
    </row>
    <row r="63" spans="1:16" s="64" customFormat="1" x14ac:dyDescent="0.2">
      <c r="A63" s="91" t="s">
        <v>197</v>
      </c>
      <c r="B63" s="112">
        <v>5200000</v>
      </c>
      <c r="C63" s="87">
        <v>7.2499999999999995E-2</v>
      </c>
      <c r="D63" s="145">
        <v>39787</v>
      </c>
      <c r="E63" s="89">
        <v>43439</v>
      </c>
      <c r="F63" s="84">
        <v>42709</v>
      </c>
      <c r="G63" s="85">
        <v>42891</v>
      </c>
      <c r="H63" s="87">
        <v>3.6783000000000003E-2</v>
      </c>
      <c r="I63" s="123">
        <v>105.211494</v>
      </c>
      <c r="L63" s="120"/>
      <c r="M63" s="21"/>
      <c r="N63" s="16"/>
      <c r="O63" s="25"/>
      <c r="P63" s="25"/>
    </row>
    <row r="64" spans="1:16" s="64" customFormat="1" x14ac:dyDescent="0.2">
      <c r="A64" s="91" t="s">
        <v>200</v>
      </c>
      <c r="B64" s="112">
        <v>3000000</v>
      </c>
      <c r="C64" s="87">
        <v>7.4999999999999997E-2</v>
      </c>
      <c r="D64" s="145">
        <v>39799</v>
      </c>
      <c r="E64" s="89">
        <v>43451</v>
      </c>
      <c r="F64" s="84">
        <v>42721</v>
      </c>
      <c r="G64" s="85">
        <v>42903</v>
      </c>
      <c r="H64" s="87">
        <v>3.6812999999999999E-2</v>
      </c>
      <c r="I64" s="123">
        <v>105.687747</v>
      </c>
      <c r="L64" s="120"/>
      <c r="M64" s="21"/>
      <c r="N64" s="16"/>
      <c r="O64" s="25"/>
      <c r="P64" s="8"/>
    </row>
    <row r="65" spans="1:16" s="64" customFormat="1" x14ac:dyDescent="0.2">
      <c r="A65" s="88" t="s">
        <v>46</v>
      </c>
      <c r="B65" s="112">
        <v>4000000</v>
      </c>
      <c r="C65" s="87">
        <v>5.5399999999999998E-2</v>
      </c>
      <c r="D65" s="145">
        <v>37979</v>
      </c>
      <c r="E65" s="89">
        <v>43458</v>
      </c>
      <c r="F65" s="84">
        <v>42728</v>
      </c>
      <c r="G65" s="85">
        <v>42910</v>
      </c>
      <c r="H65" s="87">
        <v>3.6830000000000002E-2</v>
      </c>
      <c r="I65" s="123">
        <v>102.797799</v>
      </c>
      <c r="L65" s="120"/>
      <c r="M65" s="21"/>
      <c r="N65" s="16"/>
      <c r="O65" s="25"/>
      <c r="P65" s="8"/>
    </row>
    <row r="66" spans="1:16" s="64" customFormat="1" x14ac:dyDescent="0.2">
      <c r="A66" s="91" t="s">
        <v>203</v>
      </c>
      <c r="B66" s="112">
        <v>3000000</v>
      </c>
      <c r="C66" s="87">
        <v>7.8E-2</v>
      </c>
      <c r="D66" s="145">
        <v>39806</v>
      </c>
      <c r="E66" s="89">
        <v>43458</v>
      </c>
      <c r="F66" s="84">
        <v>42728</v>
      </c>
      <c r="G66" s="85">
        <v>42910</v>
      </c>
      <c r="H66" s="87">
        <v>3.6830000000000002E-2</v>
      </c>
      <c r="I66" s="123">
        <v>106.205113</v>
      </c>
      <c r="L66" s="120"/>
      <c r="M66" s="21"/>
      <c r="N66" s="16"/>
      <c r="O66" s="25"/>
      <c r="P66" s="25"/>
    </row>
    <row r="67" spans="1:16" s="64" customFormat="1" x14ac:dyDescent="0.2">
      <c r="A67" s="91" t="s">
        <v>206</v>
      </c>
      <c r="B67" s="112">
        <v>2000000</v>
      </c>
      <c r="C67" s="87">
        <v>8.7999999999999995E-2</v>
      </c>
      <c r="D67" s="145">
        <v>39813</v>
      </c>
      <c r="E67" s="89">
        <v>43465</v>
      </c>
      <c r="F67" s="84">
        <v>42735</v>
      </c>
      <c r="G67" s="85">
        <v>42916</v>
      </c>
      <c r="H67" s="87">
        <v>3.6847999999999999E-2</v>
      </c>
      <c r="I67" s="123">
        <v>107.790021</v>
      </c>
      <c r="L67" s="120"/>
      <c r="M67" s="21"/>
      <c r="N67" s="16"/>
      <c r="O67" s="25"/>
      <c r="P67" s="8"/>
    </row>
    <row r="68" spans="1:16" s="64" customFormat="1" x14ac:dyDescent="0.2">
      <c r="A68" s="91" t="s">
        <v>209</v>
      </c>
      <c r="B68" s="112">
        <v>2000000</v>
      </c>
      <c r="C68" s="87">
        <v>9.8000000000000004E-2</v>
      </c>
      <c r="D68" s="145">
        <v>39820</v>
      </c>
      <c r="E68" s="89">
        <v>43472</v>
      </c>
      <c r="F68" s="84">
        <v>42742</v>
      </c>
      <c r="G68" s="85">
        <v>42923</v>
      </c>
      <c r="H68" s="87">
        <v>3.6865000000000002E-2</v>
      </c>
      <c r="I68" s="123">
        <v>109.420068</v>
      </c>
      <c r="L68" s="120"/>
      <c r="M68" s="21"/>
      <c r="N68" s="16"/>
      <c r="O68" s="25"/>
      <c r="P68" s="8"/>
    </row>
    <row r="69" spans="1:16" s="64" customFormat="1" x14ac:dyDescent="0.2">
      <c r="A69" s="91" t="s">
        <v>212</v>
      </c>
      <c r="B69" s="112">
        <v>3600000</v>
      </c>
      <c r="C69" s="87">
        <v>0.1</v>
      </c>
      <c r="D69" s="145">
        <v>39834</v>
      </c>
      <c r="E69" s="89">
        <v>43486</v>
      </c>
      <c r="F69" s="84">
        <v>42756</v>
      </c>
      <c r="G69" s="85">
        <v>42937</v>
      </c>
      <c r="H69" s="87">
        <v>3.6900000000000002E-2</v>
      </c>
      <c r="I69" s="123">
        <v>109.948651</v>
      </c>
      <c r="L69" s="120"/>
      <c r="M69" s="21"/>
      <c r="N69" s="16"/>
      <c r="O69" s="25"/>
      <c r="P69" s="8"/>
    </row>
    <row r="70" spans="1:16" s="64" customFormat="1" x14ac:dyDescent="0.2">
      <c r="A70" s="91" t="s">
        <v>215</v>
      </c>
      <c r="B70" s="112">
        <v>2600000</v>
      </c>
      <c r="C70" s="87">
        <v>0.10249999999999999</v>
      </c>
      <c r="D70" s="145">
        <v>39841</v>
      </c>
      <c r="E70" s="89">
        <v>43493</v>
      </c>
      <c r="F70" s="84">
        <v>42763</v>
      </c>
      <c r="G70" s="85">
        <v>42944</v>
      </c>
      <c r="H70" s="87">
        <v>3.6917999999999999E-2</v>
      </c>
      <c r="I70" s="123">
        <v>110.457486</v>
      </c>
      <c r="L70" s="120"/>
      <c r="M70" s="21"/>
      <c r="N70" s="16"/>
      <c r="O70" s="25"/>
      <c r="P70" s="62"/>
    </row>
    <row r="71" spans="1:16" s="64" customFormat="1" x14ac:dyDescent="0.2">
      <c r="A71" s="91" t="s">
        <v>218</v>
      </c>
      <c r="B71" s="112">
        <v>3000000</v>
      </c>
      <c r="C71" s="87">
        <v>0.10249999999999999</v>
      </c>
      <c r="D71" s="145">
        <v>39850</v>
      </c>
      <c r="E71" s="89">
        <v>43502</v>
      </c>
      <c r="F71" s="84">
        <v>42772</v>
      </c>
      <c r="G71" s="85">
        <v>42953</v>
      </c>
      <c r="H71" s="87">
        <v>3.6940000000000001E-2</v>
      </c>
      <c r="I71" s="123">
        <v>110.604923</v>
      </c>
      <c r="L71" s="120"/>
      <c r="M71" s="21"/>
      <c r="N71" s="16"/>
      <c r="O71" s="25"/>
      <c r="P71" s="62"/>
    </row>
    <row r="72" spans="1:16" s="64" customFormat="1" x14ac:dyDescent="0.2">
      <c r="A72" s="91" t="s">
        <v>223</v>
      </c>
      <c r="B72" s="112">
        <v>3300000</v>
      </c>
      <c r="C72" s="87">
        <v>0.10249999999999999</v>
      </c>
      <c r="D72" s="145">
        <v>39864</v>
      </c>
      <c r="E72" s="89">
        <v>43516</v>
      </c>
      <c r="F72" s="84">
        <v>42786</v>
      </c>
      <c r="G72" s="85">
        <v>42967</v>
      </c>
      <c r="H72" s="87">
        <v>3.6975000000000001E-2</v>
      </c>
      <c r="I72" s="123">
        <v>110.834091</v>
      </c>
      <c r="L72" s="120"/>
      <c r="M72" s="21"/>
      <c r="N72" s="16"/>
      <c r="O72" s="25"/>
      <c r="P72" s="62"/>
    </row>
    <row r="73" spans="1:16" s="64" customFormat="1" x14ac:dyDescent="0.2">
      <c r="A73" s="88" t="s">
        <v>47</v>
      </c>
      <c r="B73" s="112">
        <v>4000000</v>
      </c>
      <c r="C73" s="87">
        <v>5.5E-2</v>
      </c>
      <c r="D73" s="145">
        <v>38042</v>
      </c>
      <c r="E73" s="89">
        <v>43521</v>
      </c>
      <c r="F73" s="84">
        <v>42791</v>
      </c>
      <c r="G73" s="85">
        <v>42972</v>
      </c>
      <c r="H73" s="87">
        <v>3.6988E-2</v>
      </c>
      <c r="I73" s="123">
        <v>102.99815599999999</v>
      </c>
      <c r="L73" s="120"/>
      <c r="M73" s="21"/>
      <c r="N73" s="16"/>
      <c r="O73" s="25"/>
      <c r="P73" s="62"/>
    </row>
    <row r="74" spans="1:16" s="64" customFormat="1" x14ac:dyDescent="0.2">
      <c r="A74" s="91" t="s">
        <v>227</v>
      </c>
      <c r="B74" s="112">
        <v>2200000</v>
      </c>
      <c r="C74" s="87">
        <v>0.105</v>
      </c>
      <c r="D74" s="145">
        <v>39871</v>
      </c>
      <c r="E74" s="89">
        <v>43523</v>
      </c>
      <c r="F74" s="84">
        <v>42793</v>
      </c>
      <c r="G74" s="85">
        <v>42974</v>
      </c>
      <c r="H74" s="87">
        <v>3.6992999999999998E-2</v>
      </c>
      <c r="I74" s="123">
        <v>111.366564</v>
      </c>
      <c r="L74" s="120"/>
      <c r="M74" s="21"/>
      <c r="N74" s="16"/>
      <c r="O74" s="25"/>
      <c r="P74" s="68"/>
    </row>
    <row r="75" spans="1:16" s="64" customFormat="1" x14ac:dyDescent="0.2">
      <c r="A75" s="91" t="s">
        <v>229</v>
      </c>
      <c r="B75" s="112">
        <v>4600000</v>
      </c>
      <c r="C75" s="87">
        <v>0.105</v>
      </c>
      <c r="D75" s="145">
        <v>39876</v>
      </c>
      <c r="E75" s="89">
        <v>43528</v>
      </c>
      <c r="F75" s="84">
        <v>42798</v>
      </c>
      <c r="G75" s="85">
        <v>42982</v>
      </c>
      <c r="H75" s="87">
        <v>3.7005000000000003E-2</v>
      </c>
      <c r="I75" s="123">
        <v>111.47672900000001</v>
      </c>
      <c r="L75" s="120"/>
      <c r="M75" s="21"/>
      <c r="N75" s="16"/>
      <c r="O75" s="25"/>
      <c r="P75" s="62"/>
    </row>
    <row r="76" spans="1:16" s="64" customFormat="1" x14ac:dyDescent="0.2">
      <c r="A76" s="91" t="s">
        <v>232</v>
      </c>
      <c r="B76" s="112">
        <v>4600000</v>
      </c>
      <c r="C76" s="87">
        <v>0.1075</v>
      </c>
      <c r="D76" s="145">
        <v>39883</v>
      </c>
      <c r="E76" s="89">
        <v>43535</v>
      </c>
      <c r="F76" s="84">
        <v>42805</v>
      </c>
      <c r="G76" s="85">
        <v>42989</v>
      </c>
      <c r="H76" s="87">
        <v>3.7023E-2</v>
      </c>
      <c r="I76" s="123">
        <v>112.020208</v>
      </c>
      <c r="L76" s="120"/>
      <c r="M76" s="21"/>
      <c r="N76" s="16"/>
      <c r="O76" s="25"/>
      <c r="P76" s="62"/>
    </row>
    <row r="77" spans="1:16" s="64" customFormat="1" x14ac:dyDescent="0.2">
      <c r="A77" s="88" t="s">
        <v>48</v>
      </c>
      <c r="B77" s="112">
        <v>5000000</v>
      </c>
      <c r="C77" s="87">
        <v>5.4899999999999997E-2</v>
      </c>
      <c r="D77" s="145">
        <v>38063</v>
      </c>
      <c r="E77" s="89">
        <v>43541</v>
      </c>
      <c r="F77" s="84">
        <v>42811</v>
      </c>
      <c r="G77" s="85">
        <v>42995</v>
      </c>
      <c r="H77" s="87">
        <v>3.7038000000000001E-2</v>
      </c>
      <c r="I77" s="123">
        <v>103.070427</v>
      </c>
      <c r="L77" s="120"/>
      <c r="M77" s="21"/>
      <c r="N77" s="16"/>
      <c r="O77" s="25"/>
      <c r="P77" s="62"/>
    </row>
    <row r="78" spans="1:16" s="64" customFormat="1" x14ac:dyDescent="0.2">
      <c r="A78" s="91" t="s">
        <v>237</v>
      </c>
      <c r="B78" s="112">
        <v>3100000</v>
      </c>
      <c r="C78" s="87">
        <v>0.1075</v>
      </c>
      <c r="D78" s="145">
        <v>39897</v>
      </c>
      <c r="E78" s="89">
        <v>43549</v>
      </c>
      <c r="F78" s="84">
        <v>42819</v>
      </c>
      <c r="G78" s="85">
        <v>43003</v>
      </c>
      <c r="H78" s="87">
        <v>3.7058000000000001E-2</v>
      </c>
      <c r="I78" s="123">
        <v>112.263053</v>
      </c>
      <c r="L78" s="120"/>
      <c r="M78" s="21"/>
      <c r="N78" s="16"/>
      <c r="O78" s="25"/>
      <c r="P78" s="68"/>
    </row>
    <row r="79" spans="1:16" s="64" customFormat="1" x14ac:dyDescent="0.2">
      <c r="A79" s="90" t="s">
        <v>328</v>
      </c>
      <c r="B79" s="112">
        <v>100000</v>
      </c>
      <c r="C79" s="87">
        <v>6.5500000000000003E-2</v>
      </c>
      <c r="D79" s="145">
        <v>40632</v>
      </c>
      <c r="E79" s="89">
        <v>43554</v>
      </c>
      <c r="F79" s="84">
        <v>42824</v>
      </c>
      <c r="G79" s="85">
        <v>43008</v>
      </c>
      <c r="H79" s="87">
        <v>3.7069999999999999E-2</v>
      </c>
      <c r="I79" s="123">
        <v>104.982921</v>
      </c>
      <c r="L79" s="120"/>
      <c r="M79" s="21"/>
      <c r="N79" s="16"/>
      <c r="O79" s="25"/>
      <c r="P79" s="62"/>
    </row>
    <row r="80" spans="1:16" s="64" customFormat="1" x14ac:dyDescent="0.2">
      <c r="A80" s="88" t="s">
        <v>49</v>
      </c>
      <c r="B80" s="112">
        <v>7000000</v>
      </c>
      <c r="C80" s="87">
        <v>5.4600000000000003E-2</v>
      </c>
      <c r="D80" s="145">
        <v>38077</v>
      </c>
      <c r="E80" s="89">
        <v>43555</v>
      </c>
      <c r="F80" s="84">
        <v>42825</v>
      </c>
      <c r="G80" s="85">
        <v>43008</v>
      </c>
      <c r="H80" s="87">
        <v>3.7073000000000002E-2</v>
      </c>
      <c r="I80" s="123">
        <v>103.073457</v>
      </c>
      <c r="L80" s="120"/>
      <c r="M80" s="21"/>
      <c r="N80" s="16"/>
      <c r="O80" s="25"/>
      <c r="P80" s="62"/>
    </row>
    <row r="81" spans="1:16" s="64" customFormat="1" x14ac:dyDescent="0.2">
      <c r="A81" s="91" t="s">
        <v>240</v>
      </c>
      <c r="B81" s="112">
        <v>1450000</v>
      </c>
      <c r="C81" s="87">
        <v>0.11</v>
      </c>
      <c r="D81" s="146">
        <v>39918</v>
      </c>
      <c r="E81" s="89">
        <v>43570</v>
      </c>
      <c r="F81" s="84">
        <v>42840</v>
      </c>
      <c r="G81" s="85">
        <v>43023</v>
      </c>
      <c r="H81" s="87">
        <v>3.7109999999999997E-2</v>
      </c>
      <c r="I81" s="123">
        <v>113.071264</v>
      </c>
      <c r="L81" s="120"/>
      <c r="M81" s="21"/>
      <c r="N81" s="16"/>
      <c r="O81" s="25"/>
      <c r="P81" s="68"/>
    </row>
    <row r="82" spans="1:16" s="64" customFormat="1" x14ac:dyDescent="0.2">
      <c r="A82" s="91" t="s">
        <v>243</v>
      </c>
      <c r="B82" s="112">
        <v>3100000</v>
      </c>
      <c r="C82" s="87">
        <v>0.11</v>
      </c>
      <c r="D82" s="146">
        <v>39925</v>
      </c>
      <c r="E82" s="89">
        <v>43577</v>
      </c>
      <c r="F82" s="84">
        <v>42847</v>
      </c>
      <c r="G82" s="85">
        <v>43030</v>
      </c>
      <c r="H82" s="87">
        <v>3.7128000000000001E-2</v>
      </c>
      <c r="I82" s="123">
        <v>113.197643</v>
      </c>
      <c r="L82" s="120"/>
      <c r="M82" s="21"/>
      <c r="N82" s="16"/>
      <c r="O82" s="25"/>
      <c r="P82" s="62"/>
    </row>
    <row r="83" spans="1:16" s="64" customFormat="1" x14ac:dyDescent="0.2">
      <c r="A83" s="88" t="s">
        <v>51</v>
      </c>
      <c r="B83" s="112">
        <v>7000000</v>
      </c>
      <c r="C83" s="87">
        <v>5.45E-2</v>
      </c>
      <c r="D83" s="145">
        <v>38119</v>
      </c>
      <c r="E83" s="89">
        <v>43597</v>
      </c>
      <c r="F83" s="84">
        <v>42867</v>
      </c>
      <c r="G83" s="85">
        <v>43051</v>
      </c>
      <c r="H83" s="87">
        <v>3.7178000000000003E-2</v>
      </c>
      <c r="I83" s="123">
        <v>103.224481</v>
      </c>
      <c r="L83" s="120"/>
      <c r="M83" s="21"/>
      <c r="N83" s="16"/>
      <c r="O83" s="25"/>
      <c r="P83" s="73"/>
    </row>
    <row r="84" spans="1:16" s="64" customFormat="1" x14ac:dyDescent="0.2">
      <c r="A84" s="90" t="s">
        <v>244</v>
      </c>
      <c r="B84" s="112">
        <v>100000</v>
      </c>
      <c r="C84" s="87">
        <v>0.11</v>
      </c>
      <c r="D84" s="145">
        <v>39946</v>
      </c>
      <c r="E84" s="89">
        <v>43598</v>
      </c>
      <c r="F84" s="84">
        <v>42868</v>
      </c>
      <c r="G84" s="85">
        <v>43052</v>
      </c>
      <c r="H84" s="87">
        <v>3.7179999999999998E-2</v>
      </c>
      <c r="I84" s="123">
        <v>113.578906</v>
      </c>
      <c r="L84" s="120"/>
      <c r="M84" s="21"/>
      <c r="N84" s="16"/>
      <c r="O84" s="25"/>
      <c r="P84" s="68"/>
    </row>
    <row r="85" spans="1:16" s="64" customFormat="1" x14ac:dyDescent="0.2">
      <c r="A85" s="88" t="s">
        <v>50</v>
      </c>
      <c r="B85" s="112">
        <v>3000000</v>
      </c>
      <c r="C85" s="87">
        <v>5.4399999999999997E-2</v>
      </c>
      <c r="D85" s="145">
        <v>38133</v>
      </c>
      <c r="E85" s="89">
        <v>43611</v>
      </c>
      <c r="F85" s="84">
        <v>42881</v>
      </c>
      <c r="G85" s="85">
        <v>43065</v>
      </c>
      <c r="H85" s="87">
        <v>3.7211000000000001E-2</v>
      </c>
      <c r="I85" s="123">
        <v>103.26149599999999</v>
      </c>
      <c r="L85" s="120"/>
      <c r="M85" s="21"/>
      <c r="N85" s="16"/>
      <c r="O85" s="25"/>
      <c r="P85" s="62"/>
    </row>
    <row r="86" spans="1:16" s="64" customFormat="1" x14ac:dyDescent="0.2">
      <c r="A86" s="90" t="s">
        <v>247</v>
      </c>
      <c r="B86" s="112">
        <v>3100000</v>
      </c>
      <c r="C86" s="87">
        <v>0.105</v>
      </c>
      <c r="D86" s="145">
        <v>39960</v>
      </c>
      <c r="E86" s="89">
        <v>43612</v>
      </c>
      <c r="F86" s="84">
        <v>42882</v>
      </c>
      <c r="G86" s="85">
        <v>43066</v>
      </c>
      <c r="H86" s="87">
        <v>3.7213000000000003E-2</v>
      </c>
      <c r="I86" s="123">
        <v>112.88063200000001</v>
      </c>
      <c r="L86" s="120"/>
      <c r="M86" s="21"/>
      <c r="N86" s="16"/>
      <c r="O86" s="25"/>
      <c r="P86" s="68"/>
    </row>
    <row r="87" spans="1:16" s="64" customFormat="1" x14ac:dyDescent="0.2">
      <c r="A87" s="90" t="s">
        <v>248</v>
      </c>
      <c r="B87" s="112">
        <v>3900000</v>
      </c>
      <c r="C87" s="87">
        <v>0.1075</v>
      </c>
      <c r="D87" s="146">
        <v>39974</v>
      </c>
      <c r="E87" s="89">
        <v>43626</v>
      </c>
      <c r="F87" s="84">
        <v>42714</v>
      </c>
      <c r="G87" s="85">
        <v>42896</v>
      </c>
      <c r="H87" s="87">
        <v>3.7243999999999999E-2</v>
      </c>
      <c r="I87" s="123">
        <v>113.595597</v>
      </c>
      <c r="L87" s="120"/>
      <c r="M87" s="21"/>
      <c r="N87" s="16"/>
      <c r="O87" s="25"/>
      <c r="P87" s="62"/>
    </row>
    <row r="88" spans="1:16" s="64" customFormat="1" x14ac:dyDescent="0.2">
      <c r="A88" s="88" t="s">
        <v>52</v>
      </c>
      <c r="B88" s="112">
        <v>5800000</v>
      </c>
      <c r="C88" s="87">
        <v>5.4399999999999997E-2</v>
      </c>
      <c r="D88" s="145">
        <v>38154</v>
      </c>
      <c r="E88" s="89">
        <v>43632</v>
      </c>
      <c r="F88" s="84">
        <v>42720</v>
      </c>
      <c r="G88" s="85">
        <v>42902</v>
      </c>
      <c r="H88" s="87">
        <v>3.7257999999999999E-2</v>
      </c>
      <c r="I88" s="123">
        <v>103.34175999999999</v>
      </c>
      <c r="L88" s="120"/>
      <c r="M88" s="21"/>
      <c r="N88" s="16"/>
      <c r="O88" s="25"/>
      <c r="P88" s="62"/>
    </row>
    <row r="89" spans="1:16" s="64" customFormat="1" x14ac:dyDescent="0.2">
      <c r="A89" s="88" t="s">
        <v>53</v>
      </c>
      <c r="B89" s="112">
        <v>6000000</v>
      </c>
      <c r="C89" s="87">
        <v>5.45E-2</v>
      </c>
      <c r="D89" s="145">
        <v>38168</v>
      </c>
      <c r="E89" s="89">
        <v>43646</v>
      </c>
      <c r="F89" s="84">
        <v>42735</v>
      </c>
      <c r="G89" s="85">
        <v>42916</v>
      </c>
      <c r="H89" s="87">
        <v>3.7289000000000003E-2</v>
      </c>
      <c r="I89" s="123">
        <v>103.41511300000001</v>
      </c>
      <c r="L89" s="120"/>
      <c r="M89" s="21"/>
      <c r="N89" s="16"/>
      <c r="O89" s="25"/>
      <c r="P89" s="68"/>
    </row>
    <row r="90" spans="1:16" s="64" customFormat="1" x14ac:dyDescent="0.2">
      <c r="A90" s="88" t="s">
        <v>54</v>
      </c>
      <c r="B90" s="112">
        <v>7000000</v>
      </c>
      <c r="C90" s="87">
        <v>5.4800000000000001E-2</v>
      </c>
      <c r="D90" s="145">
        <v>38182</v>
      </c>
      <c r="E90" s="89">
        <v>43660</v>
      </c>
      <c r="F90" s="84">
        <v>42749</v>
      </c>
      <c r="G90" s="85">
        <v>42930</v>
      </c>
      <c r="H90" s="87">
        <v>3.7319999999999999E-2</v>
      </c>
      <c r="I90" s="123">
        <v>103.52919900000001</v>
      </c>
      <c r="L90" s="120"/>
      <c r="M90" s="21"/>
      <c r="N90" s="16"/>
      <c r="O90" s="25"/>
      <c r="P90" s="68"/>
    </row>
    <row r="91" spans="1:16" s="64" customFormat="1" x14ac:dyDescent="0.2">
      <c r="A91" s="88" t="s">
        <v>55</v>
      </c>
      <c r="B91" s="112">
        <v>7000000</v>
      </c>
      <c r="C91" s="87">
        <v>5.5199999999999999E-2</v>
      </c>
      <c r="D91" s="145">
        <v>38189</v>
      </c>
      <c r="E91" s="89">
        <v>43667</v>
      </c>
      <c r="F91" s="84">
        <v>42756</v>
      </c>
      <c r="G91" s="85">
        <v>42937</v>
      </c>
      <c r="H91" s="87">
        <v>3.7336000000000001E-2</v>
      </c>
      <c r="I91" s="123">
        <v>103.637883</v>
      </c>
      <c r="L91" s="120"/>
      <c r="M91" s="21"/>
      <c r="N91" s="16"/>
      <c r="O91" s="25"/>
      <c r="P91" s="63"/>
    </row>
    <row r="92" spans="1:16" s="64" customFormat="1" x14ac:dyDescent="0.2">
      <c r="A92" s="88" t="s">
        <v>56</v>
      </c>
      <c r="B92" s="112">
        <v>7000000</v>
      </c>
      <c r="C92" s="87">
        <v>5.5500000000000001E-2</v>
      </c>
      <c r="D92" s="145">
        <v>38196</v>
      </c>
      <c r="E92" s="89">
        <v>43674</v>
      </c>
      <c r="F92" s="84">
        <v>42763</v>
      </c>
      <c r="G92" s="85">
        <v>42944</v>
      </c>
      <c r="H92" s="87">
        <v>3.7351000000000002E-2</v>
      </c>
      <c r="I92" s="123">
        <v>103.72762</v>
      </c>
      <c r="L92" s="120"/>
      <c r="M92" s="21"/>
      <c r="N92" s="16"/>
      <c r="O92" s="25"/>
      <c r="P92" s="63"/>
    </row>
    <row r="93" spans="1:16" s="64" customFormat="1" x14ac:dyDescent="0.2">
      <c r="A93" s="88" t="s">
        <v>57</v>
      </c>
      <c r="B93" s="112">
        <v>5000000</v>
      </c>
      <c r="C93" s="87">
        <v>5.6000000000000001E-2</v>
      </c>
      <c r="D93" s="145">
        <v>38203</v>
      </c>
      <c r="E93" s="89">
        <v>43681</v>
      </c>
      <c r="F93" s="84">
        <v>42770</v>
      </c>
      <c r="G93" s="85">
        <v>42951</v>
      </c>
      <c r="H93" s="87">
        <v>3.7366999999999997E-2</v>
      </c>
      <c r="I93" s="123">
        <v>103.859668</v>
      </c>
      <c r="L93" s="120"/>
      <c r="M93" s="21"/>
      <c r="N93" s="16"/>
      <c r="O93" s="25"/>
      <c r="P93" s="63"/>
    </row>
    <row r="94" spans="1:16" s="64" customFormat="1" x14ac:dyDescent="0.2">
      <c r="A94" s="90" t="s">
        <v>334</v>
      </c>
      <c r="B94" s="112">
        <v>200000</v>
      </c>
      <c r="C94" s="87">
        <v>6.0999999999999999E-2</v>
      </c>
      <c r="D94" s="145">
        <v>40765</v>
      </c>
      <c r="E94" s="92">
        <v>43687</v>
      </c>
      <c r="F94" s="84">
        <v>42776</v>
      </c>
      <c r="G94" s="85">
        <v>42957</v>
      </c>
      <c r="H94" s="87">
        <v>3.7379999999999997E-2</v>
      </c>
      <c r="I94" s="123">
        <v>104.92919999999999</v>
      </c>
      <c r="L94" s="120"/>
      <c r="M94" s="21"/>
      <c r="N94" s="16"/>
      <c r="O94" s="25"/>
      <c r="P94" s="63"/>
    </row>
    <row r="95" spans="1:16" s="64" customFormat="1" x14ac:dyDescent="0.2">
      <c r="A95" s="88" t="s">
        <v>58</v>
      </c>
      <c r="B95" s="112">
        <v>3000000</v>
      </c>
      <c r="C95" s="87">
        <v>5.6500000000000002E-2</v>
      </c>
      <c r="D95" s="145">
        <v>38210</v>
      </c>
      <c r="E95" s="89">
        <v>43688</v>
      </c>
      <c r="F95" s="84">
        <v>42777</v>
      </c>
      <c r="G95" s="85">
        <v>42958</v>
      </c>
      <c r="H95" s="87">
        <v>3.7381999999999999E-2</v>
      </c>
      <c r="I95" s="123">
        <v>103.993684</v>
      </c>
      <c r="L95" s="120"/>
      <c r="M95" s="21"/>
      <c r="N95" s="16"/>
      <c r="O95" s="25"/>
      <c r="P95" s="62"/>
    </row>
    <row r="96" spans="1:16" s="64" customFormat="1" x14ac:dyDescent="0.2">
      <c r="A96" s="88" t="s">
        <v>59</v>
      </c>
      <c r="B96" s="112">
        <v>6000000</v>
      </c>
      <c r="C96" s="87">
        <v>5.7000000000000002E-2</v>
      </c>
      <c r="D96" s="145">
        <v>38217</v>
      </c>
      <c r="E96" s="89">
        <v>43695</v>
      </c>
      <c r="F96" s="84">
        <v>42784</v>
      </c>
      <c r="G96" s="85">
        <v>42965</v>
      </c>
      <c r="H96" s="87">
        <v>3.7398000000000001E-2</v>
      </c>
      <c r="I96" s="123">
        <v>104.12924</v>
      </c>
      <c r="L96" s="120"/>
      <c r="M96" s="21"/>
      <c r="N96" s="16"/>
      <c r="O96" s="25"/>
      <c r="P96" s="63"/>
    </row>
    <row r="97" spans="1:16" s="64" customFormat="1" x14ac:dyDescent="0.2">
      <c r="A97" s="90" t="s">
        <v>337</v>
      </c>
      <c r="B97" s="112">
        <v>400000</v>
      </c>
      <c r="C97" s="87">
        <v>5.6500000000000002E-2</v>
      </c>
      <c r="D97" s="145">
        <v>40779</v>
      </c>
      <c r="E97" s="89">
        <v>43701</v>
      </c>
      <c r="F97" s="84">
        <v>42790</v>
      </c>
      <c r="G97" s="85">
        <v>42971</v>
      </c>
      <c r="H97" s="87">
        <v>3.7411E-2</v>
      </c>
      <c r="I97" s="123">
        <v>104.049774</v>
      </c>
      <c r="L97" s="120"/>
      <c r="M97" s="21"/>
      <c r="N97" s="16"/>
      <c r="O97" s="25"/>
      <c r="P97" s="63"/>
    </row>
    <row r="98" spans="1:16" s="64" customFormat="1" x14ac:dyDescent="0.2">
      <c r="A98" s="88" t="s">
        <v>60</v>
      </c>
      <c r="B98" s="112">
        <v>6000000</v>
      </c>
      <c r="C98" s="87">
        <v>5.8000000000000003E-2</v>
      </c>
      <c r="D98" s="145">
        <v>38231</v>
      </c>
      <c r="E98" s="89">
        <v>43709</v>
      </c>
      <c r="F98" s="84">
        <v>42795</v>
      </c>
      <c r="G98" s="85">
        <v>42979</v>
      </c>
      <c r="H98" s="87">
        <v>3.7428999999999997E-2</v>
      </c>
      <c r="I98" s="123">
        <v>104.397976</v>
      </c>
      <c r="J98" s="9"/>
      <c r="K98" s="9"/>
      <c r="L98" s="120"/>
      <c r="M98" s="21"/>
      <c r="N98" s="16"/>
      <c r="O98" s="25"/>
      <c r="P98" s="62"/>
    </row>
    <row r="99" spans="1:16" s="9" customFormat="1" x14ac:dyDescent="0.2">
      <c r="A99" s="90" t="s">
        <v>340</v>
      </c>
      <c r="B99" s="112">
        <v>200000</v>
      </c>
      <c r="C99" s="87">
        <v>5.6000000000000001E-2</v>
      </c>
      <c r="D99" s="145">
        <v>40793</v>
      </c>
      <c r="E99" s="89">
        <v>43715</v>
      </c>
      <c r="F99" s="84">
        <v>42801</v>
      </c>
      <c r="G99" s="85">
        <v>42985</v>
      </c>
      <c r="H99" s="87">
        <v>3.7442000000000003E-2</v>
      </c>
      <c r="I99" s="123">
        <v>103.994714</v>
      </c>
      <c r="J99" s="64"/>
      <c r="K99" s="64"/>
      <c r="L99" s="120"/>
      <c r="M99" s="21"/>
      <c r="N99" s="16"/>
      <c r="O99" s="25"/>
      <c r="P99" s="63"/>
    </row>
    <row r="100" spans="1:16" s="64" customFormat="1" x14ac:dyDescent="0.2">
      <c r="A100" s="88" t="s">
        <v>62</v>
      </c>
      <c r="B100" s="112">
        <v>5000000</v>
      </c>
      <c r="C100" s="87">
        <v>5.8500000000000003E-2</v>
      </c>
      <c r="D100" s="145">
        <v>38245</v>
      </c>
      <c r="E100" s="89">
        <v>43723</v>
      </c>
      <c r="F100" s="84">
        <v>42809</v>
      </c>
      <c r="G100" s="85">
        <v>42993</v>
      </c>
      <c r="H100" s="87">
        <v>3.746E-2</v>
      </c>
      <c r="I100" s="123">
        <v>104.57122200000001</v>
      </c>
      <c r="L100" s="120"/>
      <c r="M100" s="21"/>
      <c r="N100" s="16"/>
      <c r="O100" s="25"/>
      <c r="P100" s="62"/>
    </row>
    <row r="101" spans="1:16" s="64" customFormat="1" x14ac:dyDescent="0.2">
      <c r="A101" s="88" t="s">
        <v>61</v>
      </c>
      <c r="B101" s="112">
        <v>7000000</v>
      </c>
      <c r="C101" s="87">
        <v>5.8799999999999998E-2</v>
      </c>
      <c r="D101" s="145">
        <v>38259</v>
      </c>
      <c r="E101" s="89">
        <v>43737</v>
      </c>
      <c r="F101" s="84">
        <v>42823</v>
      </c>
      <c r="G101" s="85">
        <v>43007</v>
      </c>
      <c r="H101" s="87">
        <v>3.7490999999999997E-2</v>
      </c>
      <c r="I101" s="123">
        <v>104.703729</v>
      </c>
      <c r="L101" s="120"/>
      <c r="M101" s="21"/>
      <c r="N101" s="16"/>
      <c r="O101" s="25"/>
      <c r="P101" s="63"/>
    </row>
    <row r="102" spans="1:16" s="64" customFormat="1" x14ac:dyDescent="0.2">
      <c r="A102" s="90" t="s">
        <v>261</v>
      </c>
      <c r="B102" s="112">
        <v>250000</v>
      </c>
      <c r="C102" s="87">
        <v>9.5000000000000001E-2</v>
      </c>
      <c r="D102" s="145">
        <v>40086</v>
      </c>
      <c r="E102" s="89">
        <v>43738</v>
      </c>
      <c r="F102" s="84">
        <v>42825</v>
      </c>
      <c r="G102" s="85">
        <v>43008</v>
      </c>
      <c r="H102" s="87">
        <v>3.7492999999999999E-2</v>
      </c>
      <c r="I102" s="123">
        <v>112.724451</v>
      </c>
      <c r="L102" s="120"/>
      <c r="M102" s="21"/>
      <c r="N102" s="16"/>
      <c r="O102" s="25"/>
      <c r="P102" s="63"/>
    </row>
    <row r="103" spans="1:16" s="64" customFormat="1" x14ac:dyDescent="0.2">
      <c r="A103" s="88" t="s">
        <v>63</v>
      </c>
      <c r="B103" s="112">
        <v>7000000</v>
      </c>
      <c r="C103" s="87">
        <v>5.8799999999999998E-2</v>
      </c>
      <c r="D103" s="145">
        <v>38273</v>
      </c>
      <c r="E103" s="89">
        <v>43751</v>
      </c>
      <c r="F103" s="84">
        <v>42838</v>
      </c>
      <c r="G103" s="85">
        <v>43021</v>
      </c>
      <c r="H103" s="87">
        <v>3.7522E-2</v>
      </c>
      <c r="I103" s="123">
        <v>104.774905</v>
      </c>
      <c r="L103" s="120"/>
      <c r="M103" s="21"/>
      <c r="N103" s="16"/>
      <c r="O103" s="25"/>
      <c r="P103" s="62"/>
    </row>
    <row r="104" spans="1:16" s="64" customFormat="1" x14ac:dyDescent="0.2">
      <c r="A104" s="88" t="s">
        <v>64</v>
      </c>
      <c r="B104" s="112">
        <v>6500000</v>
      </c>
      <c r="C104" s="87">
        <v>5.8900000000000001E-2</v>
      </c>
      <c r="D104" s="145">
        <v>38280</v>
      </c>
      <c r="E104" s="89">
        <v>43758</v>
      </c>
      <c r="F104" s="84">
        <v>42845</v>
      </c>
      <c r="G104" s="85">
        <v>43028</v>
      </c>
      <c r="H104" s="87">
        <v>3.7538000000000002E-2</v>
      </c>
      <c r="I104" s="123">
        <v>104.831247</v>
      </c>
      <c r="L104" s="120"/>
      <c r="M104" s="21"/>
      <c r="N104" s="16"/>
      <c r="O104" s="25"/>
      <c r="P104" s="63"/>
    </row>
    <row r="105" spans="1:16" s="64" customFormat="1" x14ac:dyDescent="0.2">
      <c r="A105" s="88" t="s">
        <v>65</v>
      </c>
      <c r="B105" s="112">
        <v>3000000</v>
      </c>
      <c r="C105" s="87">
        <v>5.8999999999999997E-2</v>
      </c>
      <c r="D105" s="145">
        <v>38287</v>
      </c>
      <c r="E105" s="89">
        <v>43765</v>
      </c>
      <c r="F105" s="84">
        <v>42852</v>
      </c>
      <c r="G105" s="85">
        <v>43035</v>
      </c>
      <c r="H105" s="87">
        <v>3.7553000000000003E-2</v>
      </c>
      <c r="I105" s="123">
        <v>104.88816799999999</v>
      </c>
      <c r="L105" s="120"/>
      <c r="M105" s="21"/>
      <c r="N105" s="16"/>
      <c r="O105" s="25"/>
      <c r="P105" s="63"/>
    </row>
    <row r="106" spans="1:16" s="64" customFormat="1" x14ac:dyDescent="0.2">
      <c r="A106" s="90" t="s">
        <v>269</v>
      </c>
      <c r="B106" s="112">
        <v>2000000</v>
      </c>
      <c r="C106" s="87">
        <v>6.5000000000000002E-2</v>
      </c>
      <c r="D106" s="145">
        <v>40123</v>
      </c>
      <c r="E106" s="89">
        <v>43775</v>
      </c>
      <c r="F106" s="84">
        <v>42861</v>
      </c>
      <c r="G106" s="85">
        <v>43045</v>
      </c>
      <c r="H106" s="87">
        <v>3.7575999999999998E-2</v>
      </c>
      <c r="I106" s="123">
        <v>106.313964</v>
      </c>
      <c r="L106" s="120"/>
      <c r="M106" s="21"/>
      <c r="N106" s="16"/>
      <c r="O106" s="25"/>
      <c r="P106" s="63"/>
    </row>
    <row r="107" spans="1:16" s="64" customFormat="1" x14ac:dyDescent="0.2">
      <c r="A107" s="88" t="s">
        <v>66</v>
      </c>
      <c r="B107" s="112">
        <v>6000000</v>
      </c>
      <c r="C107" s="87">
        <v>5.8999999999999997E-2</v>
      </c>
      <c r="D107" s="145">
        <v>38301</v>
      </c>
      <c r="E107" s="89">
        <v>43779</v>
      </c>
      <c r="F107" s="84">
        <v>42865</v>
      </c>
      <c r="G107" s="85">
        <v>43049</v>
      </c>
      <c r="H107" s="87">
        <v>3.7583999999999999E-2</v>
      </c>
      <c r="I107" s="123">
        <v>104.95171499999999</v>
      </c>
      <c r="L107" s="120"/>
      <c r="M107" s="21"/>
      <c r="N107" s="16"/>
      <c r="O107" s="25"/>
      <c r="P107" s="62"/>
    </row>
    <row r="108" spans="1:16" s="64" customFormat="1" x14ac:dyDescent="0.2">
      <c r="A108" s="88" t="s">
        <v>67</v>
      </c>
      <c r="B108" s="112">
        <v>3000000</v>
      </c>
      <c r="C108" s="87">
        <v>5.8999999999999997E-2</v>
      </c>
      <c r="D108" s="145">
        <v>38308</v>
      </c>
      <c r="E108" s="89">
        <v>43786</v>
      </c>
      <c r="F108" s="84">
        <v>42872</v>
      </c>
      <c r="G108" s="85">
        <v>43056</v>
      </c>
      <c r="H108" s="87">
        <v>3.7600000000000001E-2</v>
      </c>
      <c r="I108" s="123">
        <v>104.985552</v>
      </c>
      <c r="L108" s="120"/>
      <c r="M108" s="21"/>
      <c r="N108" s="16"/>
      <c r="O108" s="25"/>
      <c r="P108" s="63"/>
    </row>
    <row r="109" spans="1:16" s="64" customFormat="1" x14ac:dyDescent="0.2">
      <c r="A109" s="88" t="s">
        <v>68</v>
      </c>
      <c r="B109" s="112">
        <v>6700000</v>
      </c>
      <c r="C109" s="87">
        <v>5.8999999999999997E-2</v>
      </c>
      <c r="D109" s="145">
        <v>38315</v>
      </c>
      <c r="E109" s="89">
        <v>43793</v>
      </c>
      <c r="F109" s="84">
        <v>42879</v>
      </c>
      <c r="G109" s="85">
        <v>43063</v>
      </c>
      <c r="H109" s="87">
        <v>3.7615999999999997E-2</v>
      </c>
      <c r="I109" s="123">
        <v>105.019384</v>
      </c>
      <c r="L109" s="120"/>
      <c r="M109" s="21"/>
      <c r="N109" s="16"/>
      <c r="O109" s="25"/>
      <c r="P109" s="63"/>
    </row>
    <row r="110" spans="1:16" s="64" customFormat="1" x14ac:dyDescent="0.2">
      <c r="A110" s="88" t="s">
        <v>69</v>
      </c>
      <c r="B110" s="112">
        <v>6000000</v>
      </c>
      <c r="C110" s="87">
        <v>5.91E-2</v>
      </c>
      <c r="D110" s="145">
        <v>38329</v>
      </c>
      <c r="E110" s="89">
        <v>43807</v>
      </c>
      <c r="F110" s="84">
        <v>42712</v>
      </c>
      <c r="G110" s="85">
        <v>42894</v>
      </c>
      <c r="H110" s="87">
        <v>3.7647E-2</v>
      </c>
      <c r="I110" s="123">
        <v>105.114577</v>
      </c>
      <c r="L110" s="120"/>
      <c r="M110" s="21"/>
      <c r="N110" s="16"/>
      <c r="O110" s="25"/>
      <c r="P110" s="63"/>
    </row>
    <row r="111" spans="1:16" s="64" customFormat="1" x14ac:dyDescent="0.2">
      <c r="A111" s="88" t="s">
        <v>70</v>
      </c>
      <c r="B111" s="112">
        <v>6000000</v>
      </c>
      <c r="C111" s="87">
        <v>5.9400000000000001E-2</v>
      </c>
      <c r="D111" s="145">
        <v>38343</v>
      </c>
      <c r="E111" s="89">
        <v>43821</v>
      </c>
      <c r="F111" s="84">
        <v>42726</v>
      </c>
      <c r="G111" s="85">
        <v>42908</v>
      </c>
      <c r="H111" s="87">
        <v>3.7678000000000003E-2</v>
      </c>
      <c r="I111" s="123">
        <v>105.251975</v>
      </c>
      <c r="L111" s="120"/>
      <c r="M111" s="21"/>
      <c r="N111" s="16"/>
      <c r="O111" s="25"/>
      <c r="P111" s="63"/>
    </row>
    <row r="112" spans="1:16" s="64" customFormat="1" x14ac:dyDescent="0.2">
      <c r="A112" s="88" t="s">
        <v>71</v>
      </c>
      <c r="B112" s="112">
        <v>6000000</v>
      </c>
      <c r="C112" s="87">
        <v>5.9700000000000003E-2</v>
      </c>
      <c r="D112" s="145">
        <v>38350</v>
      </c>
      <c r="E112" s="89">
        <v>43828</v>
      </c>
      <c r="F112" s="84">
        <v>42733</v>
      </c>
      <c r="G112" s="85">
        <v>42915</v>
      </c>
      <c r="H112" s="87">
        <v>3.7692999999999997E-2</v>
      </c>
      <c r="I112" s="123">
        <v>105.35810499999999</v>
      </c>
      <c r="L112" s="120"/>
      <c r="M112" s="21"/>
      <c r="N112" s="16"/>
      <c r="O112" s="25"/>
      <c r="P112" s="63"/>
    </row>
    <row r="113" spans="1:16" s="64" customFormat="1" x14ac:dyDescent="0.2">
      <c r="A113" s="88" t="s">
        <v>72</v>
      </c>
      <c r="B113" s="112">
        <v>3000000</v>
      </c>
      <c r="C113" s="87">
        <v>0.06</v>
      </c>
      <c r="D113" s="145">
        <v>38399</v>
      </c>
      <c r="E113" s="89">
        <v>43877</v>
      </c>
      <c r="F113" s="84">
        <v>42782</v>
      </c>
      <c r="G113" s="85">
        <v>42963</v>
      </c>
      <c r="H113" s="87">
        <v>3.7802000000000002E-2</v>
      </c>
      <c r="I113" s="123">
        <v>105.665592</v>
      </c>
      <c r="L113" s="120"/>
      <c r="M113" s="21"/>
      <c r="N113" s="16"/>
      <c r="O113" s="25"/>
      <c r="P113" s="63"/>
    </row>
    <row r="114" spans="1:16" s="64" customFormat="1" x14ac:dyDescent="0.2">
      <c r="A114" s="88" t="s">
        <v>73</v>
      </c>
      <c r="B114" s="112">
        <v>3000000</v>
      </c>
      <c r="C114" s="87">
        <v>6.0400000000000002E-2</v>
      </c>
      <c r="D114" s="145">
        <v>38413</v>
      </c>
      <c r="E114" s="89">
        <v>43892</v>
      </c>
      <c r="F114" s="84">
        <v>42796</v>
      </c>
      <c r="G114" s="85">
        <v>42980</v>
      </c>
      <c r="H114" s="87">
        <v>3.7836000000000002E-2</v>
      </c>
      <c r="I114" s="123">
        <v>105.844819</v>
      </c>
      <c r="L114" s="120"/>
      <c r="M114" s="21"/>
      <c r="N114" s="16"/>
      <c r="O114" s="25"/>
      <c r="P114" s="63"/>
    </row>
    <row r="115" spans="1:16" s="64" customFormat="1" x14ac:dyDescent="0.2">
      <c r="A115" s="88" t="s">
        <v>74</v>
      </c>
      <c r="B115" s="112">
        <v>6700000</v>
      </c>
      <c r="C115" s="87">
        <v>6.0699999999999997E-2</v>
      </c>
      <c r="D115" s="145">
        <v>38427</v>
      </c>
      <c r="E115" s="89">
        <v>43906</v>
      </c>
      <c r="F115" s="84">
        <v>42810</v>
      </c>
      <c r="G115" s="85">
        <v>42994</v>
      </c>
      <c r="H115" s="87">
        <v>3.7866999999999998E-2</v>
      </c>
      <c r="I115" s="123">
        <v>105.99201499999999</v>
      </c>
      <c r="L115" s="120"/>
      <c r="M115" s="21"/>
      <c r="N115" s="16"/>
      <c r="O115" s="25"/>
      <c r="P115" s="63"/>
    </row>
    <row r="116" spans="1:16" s="64" customFormat="1" x14ac:dyDescent="0.2">
      <c r="A116" s="88" t="s">
        <v>75</v>
      </c>
      <c r="B116" s="112">
        <v>3000000</v>
      </c>
      <c r="C116" s="87">
        <v>6.0999999999999999E-2</v>
      </c>
      <c r="D116" s="145">
        <v>38441</v>
      </c>
      <c r="E116" s="89">
        <v>43920</v>
      </c>
      <c r="F116" s="84">
        <v>42824</v>
      </c>
      <c r="G116" s="85">
        <v>43008</v>
      </c>
      <c r="H116" s="87">
        <v>3.7898000000000001E-2</v>
      </c>
      <c r="I116" s="123">
        <v>106.141238</v>
      </c>
      <c r="L116" s="120"/>
      <c r="M116" s="21"/>
      <c r="N116" s="16"/>
      <c r="O116" s="25"/>
      <c r="P116" s="63"/>
    </row>
    <row r="117" spans="1:16" s="64" customFormat="1" x14ac:dyDescent="0.2">
      <c r="A117" s="88" t="s">
        <v>76</v>
      </c>
      <c r="B117" s="112">
        <v>4600000</v>
      </c>
      <c r="C117" s="87">
        <v>6.1400000000000003E-2</v>
      </c>
      <c r="D117" s="145">
        <v>38483</v>
      </c>
      <c r="E117" s="89">
        <v>43962</v>
      </c>
      <c r="F117" s="84">
        <v>42866</v>
      </c>
      <c r="G117" s="85">
        <v>43050</v>
      </c>
      <c r="H117" s="87">
        <v>3.7990999999999997E-2</v>
      </c>
      <c r="I117" s="123">
        <v>106.462997</v>
      </c>
      <c r="L117" s="120"/>
      <c r="M117" s="21"/>
      <c r="N117" s="16"/>
      <c r="O117" s="25"/>
      <c r="P117" s="63"/>
    </row>
    <row r="118" spans="1:16" s="64" customFormat="1" x14ac:dyDescent="0.2">
      <c r="A118" s="88" t="s">
        <v>77</v>
      </c>
      <c r="B118" s="112">
        <v>4000000</v>
      </c>
      <c r="C118" s="87">
        <v>6.1600000000000002E-2</v>
      </c>
      <c r="D118" s="145">
        <v>38497</v>
      </c>
      <c r="E118" s="89">
        <v>43976</v>
      </c>
      <c r="F118" s="84">
        <v>42880</v>
      </c>
      <c r="G118" s="85">
        <v>43064</v>
      </c>
      <c r="H118" s="87">
        <v>3.8086000000000002E-2</v>
      </c>
      <c r="I118" s="123">
        <v>106.572087</v>
      </c>
      <c r="L118" s="120"/>
      <c r="M118" s="21"/>
      <c r="N118" s="16"/>
      <c r="O118" s="25"/>
      <c r="P118" s="63"/>
    </row>
    <row r="119" spans="1:16" s="64" customFormat="1" x14ac:dyDescent="0.2">
      <c r="A119" s="88" t="s">
        <v>78</v>
      </c>
      <c r="B119" s="112">
        <v>3000000</v>
      </c>
      <c r="C119" s="87">
        <v>6.1499999999999999E-2</v>
      </c>
      <c r="D119" s="145">
        <v>38511</v>
      </c>
      <c r="E119" s="89">
        <v>43990</v>
      </c>
      <c r="F119" s="84">
        <v>42712</v>
      </c>
      <c r="G119" s="85">
        <v>42894</v>
      </c>
      <c r="H119" s="87">
        <v>3.8206999999999998E-2</v>
      </c>
      <c r="I119" s="123">
        <v>106.587512</v>
      </c>
      <c r="J119" s="67"/>
      <c r="K119" s="67"/>
      <c r="L119" s="120"/>
      <c r="M119" s="21"/>
      <c r="N119" s="16"/>
      <c r="O119" s="25"/>
      <c r="P119" s="63"/>
    </row>
    <row r="120" spans="1:16" s="67" customFormat="1" x14ac:dyDescent="0.2">
      <c r="A120" s="88" t="s">
        <v>79</v>
      </c>
      <c r="B120" s="112">
        <v>6160000</v>
      </c>
      <c r="C120" s="87">
        <v>6.1800000000000001E-2</v>
      </c>
      <c r="D120" s="145">
        <v>38525</v>
      </c>
      <c r="E120" s="89">
        <v>44004</v>
      </c>
      <c r="F120" s="84">
        <v>42726</v>
      </c>
      <c r="G120" s="85">
        <v>42908</v>
      </c>
      <c r="H120" s="87">
        <v>3.8327E-2</v>
      </c>
      <c r="I120" s="123">
        <v>106.714851</v>
      </c>
      <c r="L120" s="120"/>
      <c r="M120" s="21"/>
      <c r="N120" s="16"/>
      <c r="O120" s="25"/>
      <c r="P120" s="63"/>
    </row>
    <row r="121" spans="1:16" s="67" customFormat="1" x14ac:dyDescent="0.2">
      <c r="A121" s="88" t="s">
        <v>80</v>
      </c>
      <c r="B121" s="112">
        <v>4820000</v>
      </c>
      <c r="C121" s="87">
        <v>6.2E-2</v>
      </c>
      <c r="D121" s="145">
        <v>38539</v>
      </c>
      <c r="E121" s="89">
        <v>44018</v>
      </c>
      <c r="F121" s="84">
        <v>42741</v>
      </c>
      <c r="G121" s="85">
        <v>42922</v>
      </c>
      <c r="H121" s="87">
        <v>3.8448000000000003E-2</v>
      </c>
      <c r="I121" s="123">
        <v>106.8154</v>
      </c>
      <c r="L121" s="120"/>
      <c r="M121" s="21"/>
      <c r="N121" s="16"/>
      <c r="O121" s="25"/>
      <c r="P121" s="63"/>
    </row>
    <row r="122" spans="1:16" s="67" customFormat="1" x14ac:dyDescent="0.2">
      <c r="A122" s="93" t="s">
        <v>100</v>
      </c>
      <c r="B122" s="112">
        <v>6000000</v>
      </c>
      <c r="C122" s="87">
        <v>6.2199999999999998E-2</v>
      </c>
      <c r="D122" s="145">
        <v>38553</v>
      </c>
      <c r="E122" s="89">
        <v>44032</v>
      </c>
      <c r="F122" s="84">
        <v>42755</v>
      </c>
      <c r="G122" s="85">
        <v>42936</v>
      </c>
      <c r="H122" s="87">
        <v>3.8567999999999998E-2</v>
      </c>
      <c r="I122" s="123">
        <v>106.916262</v>
      </c>
      <c r="L122" s="120"/>
      <c r="M122" s="21"/>
      <c r="N122" s="16"/>
      <c r="O122" s="25"/>
      <c r="P122" s="63"/>
    </row>
    <row r="123" spans="1:16" s="67" customFormat="1" x14ac:dyDescent="0.2">
      <c r="A123" s="88" t="s">
        <v>81</v>
      </c>
      <c r="B123" s="112">
        <v>6000000</v>
      </c>
      <c r="C123" s="87">
        <v>6.2399999999999997E-2</v>
      </c>
      <c r="D123" s="145">
        <v>38581</v>
      </c>
      <c r="E123" s="89">
        <v>44060</v>
      </c>
      <c r="F123" s="84">
        <v>42783</v>
      </c>
      <c r="G123" s="85">
        <v>42964</v>
      </c>
      <c r="H123" s="87">
        <v>3.8809000000000003E-2</v>
      </c>
      <c r="I123" s="123">
        <v>107.059873</v>
      </c>
      <c r="L123" s="120"/>
      <c r="M123" s="21"/>
      <c r="N123" s="16"/>
      <c r="O123" s="25"/>
      <c r="P123" s="63"/>
    </row>
    <row r="124" spans="1:16" s="67" customFormat="1" x14ac:dyDescent="0.2">
      <c r="A124" s="88" t="s">
        <v>82</v>
      </c>
      <c r="B124" s="112">
        <v>6000000</v>
      </c>
      <c r="C124" s="87">
        <v>6.2600000000000003E-2</v>
      </c>
      <c r="D124" s="145">
        <v>38595</v>
      </c>
      <c r="E124" s="89">
        <v>44074</v>
      </c>
      <c r="F124" s="84">
        <v>42794</v>
      </c>
      <c r="G124" s="85">
        <v>42978</v>
      </c>
      <c r="H124" s="87">
        <v>3.8929999999999999E-2</v>
      </c>
      <c r="I124" s="123">
        <v>107.153278</v>
      </c>
      <c r="L124" s="120"/>
      <c r="M124" s="21"/>
      <c r="N124" s="16"/>
      <c r="O124" s="25"/>
      <c r="P124" s="63"/>
    </row>
    <row r="125" spans="1:16" s="67" customFormat="1" x14ac:dyDescent="0.2">
      <c r="A125" s="88" t="s">
        <v>83</v>
      </c>
      <c r="B125" s="112">
        <v>4000000</v>
      </c>
      <c r="C125" s="87">
        <v>6.3E-2</v>
      </c>
      <c r="D125" s="145">
        <v>38609</v>
      </c>
      <c r="E125" s="89">
        <v>44088</v>
      </c>
      <c r="F125" s="84">
        <v>42808</v>
      </c>
      <c r="G125" s="85">
        <v>42992</v>
      </c>
      <c r="H125" s="87">
        <v>3.9051000000000002E-2</v>
      </c>
      <c r="I125" s="123">
        <v>107.315724</v>
      </c>
      <c r="L125" s="120"/>
      <c r="M125" s="21"/>
      <c r="N125" s="16"/>
      <c r="O125" s="25"/>
      <c r="P125" s="63"/>
    </row>
    <row r="126" spans="1:16" s="67" customFormat="1" x14ac:dyDescent="0.2">
      <c r="A126" s="88" t="s">
        <v>84</v>
      </c>
      <c r="B126" s="112">
        <v>3000000</v>
      </c>
      <c r="C126" s="87">
        <v>6.3200000000000006E-2</v>
      </c>
      <c r="D126" s="145">
        <v>38616</v>
      </c>
      <c r="E126" s="89">
        <v>44095</v>
      </c>
      <c r="F126" s="84">
        <v>42815</v>
      </c>
      <c r="G126" s="85">
        <v>42999</v>
      </c>
      <c r="H126" s="87">
        <v>3.9111E-2</v>
      </c>
      <c r="I126" s="123">
        <v>107.397853</v>
      </c>
      <c r="L126" s="120"/>
      <c r="M126" s="21"/>
      <c r="N126" s="16"/>
      <c r="O126" s="25"/>
      <c r="P126" s="63"/>
    </row>
    <row r="127" spans="1:16" s="67" customFormat="1" x14ac:dyDescent="0.2">
      <c r="A127" s="88" t="s">
        <v>85</v>
      </c>
      <c r="B127" s="112">
        <v>3800000</v>
      </c>
      <c r="C127" s="87">
        <v>6.3500000000000001E-2</v>
      </c>
      <c r="D127" s="145">
        <v>38623</v>
      </c>
      <c r="E127" s="89">
        <v>44102</v>
      </c>
      <c r="F127" s="84">
        <v>42822</v>
      </c>
      <c r="G127" s="85">
        <v>43006</v>
      </c>
      <c r="H127" s="87">
        <v>3.9170999999999997E-2</v>
      </c>
      <c r="I127" s="123">
        <v>107.511374</v>
      </c>
      <c r="L127" s="120"/>
      <c r="M127" s="21"/>
      <c r="N127" s="16"/>
      <c r="O127" s="25"/>
      <c r="P127" s="63"/>
    </row>
    <row r="128" spans="1:16" s="67" customFormat="1" x14ac:dyDescent="0.2">
      <c r="A128" s="88" t="s">
        <v>86</v>
      </c>
      <c r="B128" s="112">
        <v>3000000</v>
      </c>
      <c r="C128" s="87">
        <v>6.3700000000000007E-2</v>
      </c>
      <c r="D128" s="145">
        <v>38637</v>
      </c>
      <c r="E128" s="89">
        <v>44116</v>
      </c>
      <c r="F128" s="84">
        <v>42837</v>
      </c>
      <c r="G128" s="85">
        <v>43020</v>
      </c>
      <c r="H128" s="87">
        <v>3.9292000000000001E-2</v>
      </c>
      <c r="I128" s="123">
        <v>107.61997100000001</v>
      </c>
      <c r="L128" s="120"/>
      <c r="M128" s="21"/>
      <c r="N128" s="16"/>
      <c r="O128" s="25"/>
      <c r="P128" s="63"/>
    </row>
    <row r="129" spans="1:16" s="67" customFormat="1" x14ac:dyDescent="0.2">
      <c r="A129" s="88" t="s">
        <v>87</v>
      </c>
      <c r="B129" s="112">
        <v>3800000</v>
      </c>
      <c r="C129" s="87">
        <v>6.4000000000000001E-2</v>
      </c>
      <c r="D129" s="145">
        <v>38644</v>
      </c>
      <c r="E129" s="89">
        <v>44123</v>
      </c>
      <c r="F129" s="84">
        <v>42844</v>
      </c>
      <c r="G129" s="85">
        <v>43027</v>
      </c>
      <c r="H129" s="87">
        <v>3.9351999999999998E-2</v>
      </c>
      <c r="I129" s="123">
        <v>107.73558800000001</v>
      </c>
      <c r="L129" s="120"/>
      <c r="M129" s="21"/>
      <c r="N129" s="16"/>
      <c r="O129" s="25"/>
      <c r="P129" s="63"/>
    </row>
    <row r="130" spans="1:16" s="67" customFormat="1" x14ac:dyDescent="0.2">
      <c r="A130" s="88" t="s">
        <v>88</v>
      </c>
      <c r="B130" s="112">
        <v>3000000</v>
      </c>
      <c r="C130" s="87">
        <v>6.4199999999999993E-2</v>
      </c>
      <c r="D130" s="145">
        <v>38651</v>
      </c>
      <c r="E130" s="89">
        <v>44130</v>
      </c>
      <c r="F130" s="84">
        <v>42851</v>
      </c>
      <c r="G130" s="85">
        <v>43034</v>
      </c>
      <c r="H130" s="87">
        <v>3.9412000000000003E-2</v>
      </c>
      <c r="I130" s="123">
        <v>107.820475</v>
      </c>
      <c r="L130" s="120"/>
      <c r="M130" s="21"/>
      <c r="N130" s="16"/>
      <c r="O130" s="25"/>
      <c r="P130" s="63"/>
    </row>
    <row r="131" spans="1:16" s="67" customFormat="1" x14ac:dyDescent="0.2">
      <c r="A131" s="88" t="s">
        <v>90</v>
      </c>
      <c r="B131" s="112">
        <v>5000000</v>
      </c>
      <c r="C131" s="87">
        <v>6.4399999999999999E-2</v>
      </c>
      <c r="D131" s="145">
        <v>38665</v>
      </c>
      <c r="E131" s="89">
        <v>44144</v>
      </c>
      <c r="F131" s="84">
        <v>42864</v>
      </c>
      <c r="G131" s="85">
        <v>43048</v>
      </c>
      <c r="H131" s="87">
        <v>3.9532999999999999E-2</v>
      </c>
      <c r="I131" s="123">
        <v>107.92235599999999</v>
      </c>
      <c r="L131" s="120"/>
      <c r="M131" s="21"/>
      <c r="N131" s="16"/>
      <c r="O131" s="25"/>
      <c r="P131" s="63"/>
    </row>
    <row r="132" spans="1:16" s="67" customFormat="1" x14ac:dyDescent="0.2">
      <c r="A132" s="88" t="s">
        <v>91</v>
      </c>
      <c r="B132" s="112">
        <v>3000000</v>
      </c>
      <c r="C132" s="87">
        <v>6.4600000000000005E-2</v>
      </c>
      <c r="D132" s="145">
        <v>38679</v>
      </c>
      <c r="E132" s="89">
        <v>44158</v>
      </c>
      <c r="F132" s="84">
        <v>42878</v>
      </c>
      <c r="G132" s="85">
        <v>43062</v>
      </c>
      <c r="H132" s="87">
        <v>3.9653000000000001E-2</v>
      </c>
      <c r="I132" s="123">
        <v>108.030084</v>
      </c>
      <c r="L132" s="120"/>
      <c r="M132" s="21"/>
      <c r="N132" s="16"/>
      <c r="O132" s="25"/>
      <c r="P132" s="63"/>
    </row>
    <row r="133" spans="1:16" s="67" customFormat="1" x14ac:dyDescent="0.2">
      <c r="A133" s="88" t="s">
        <v>89</v>
      </c>
      <c r="B133" s="112">
        <v>2000000</v>
      </c>
      <c r="C133" s="87">
        <v>6.5100000000000005E-2</v>
      </c>
      <c r="D133" s="145">
        <v>38686</v>
      </c>
      <c r="E133" s="89">
        <v>44165</v>
      </c>
      <c r="F133" s="84">
        <v>42886</v>
      </c>
      <c r="G133" s="85">
        <v>43069</v>
      </c>
      <c r="H133" s="87">
        <v>3.9713999999999999E-2</v>
      </c>
      <c r="I133" s="123">
        <v>108.219416</v>
      </c>
      <c r="L133" s="120"/>
      <c r="M133" s="21"/>
      <c r="N133" s="16"/>
      <c r="O133" s="25"/>
      <c r="P133" s="63"/>
    </row>
    <row r="134" spans="1:16" s="67" customFormat="1" x14ac:dyDescent="0.2">
      <c r="A134" s="88" t="s">
        <v>93</v>
      </c>
      <c r="B134" s="112">
        <v>3900000</v>
      </c>
      <c r="C134" s="87">
        <v>6.54E-2</v>
      </c>
      <c r="D134" s="145">
        <v>38693</v>
      </c>
      <c r="E134" s="89">
        <v>44172</v>
      </c>
      <c r="F134" s="84">
        <v>42711</v>
      </c>
      <c r="G134" s="85">
        <v>42893</v>
      </c>
      <c r="H134" s="87">
        <v>3.9773999999999997E-2</v>
      </c>
      <c r="I134" s="123">
        <v>108.337469</v>
      </c>
      <c r="L134" s="120"/>
      <c r="M134" s="21"/>
      <c r="N134" s="16"/>
      <c r="O134" s="25"/>
      <c r="P134" s="63"/>
    </row>
    <row r="135" spans="1:16" s="67" customFormat="1" x14ac:dyDescent="0.2">
      <c r="A135" s="88" t="s">
        <v>94</v>
      </c>
      <c r="B135" s="112">
        <v>2500000</v>
      </c>
      <c r="C135" s="87">
        <v>6.6000000000000003E-2</v>
      </c>
      <c r="D135" s="145">
        <v>38700</v>
      </c>
      <c r="E135" s="89">
        <v>44179</v>
      </c>
      <c r="F135" s="84">
        <v>42718</v>
      </c>
      <c r="G135" s="85">
        <v>42900</v>
      </c>
      <c r="H135" s="87">
        <v>3.9834000000000001E-2</v>
      </c>
      <c r="I135" s="123">
        <v>108.55442499999999</v>
      </c>
      <c r="L135" s="120"/>
      <c r="M135" s="21"/>
      <c r="N135" s="16"/>
      <c r="O135" s="25"/>
      <c r="P135" s="63"/>
    </row>
    <row r="136" spans="1:16" s="67" customFormat="1" x14ac:dyDescent="0.2">
      <c r="A136" s="88" t="s">
        <v>95</v>
      </c>
      <c r="B136" s="112">
        <v>800000</v>
      </c>
      <c r="C136" s="87">
        <v>6.6500000000000004E-2</v>
      </c>
      <c r="D136" s="145">
        <v>38707</v>
      </c>
      <c r="E136" s="89">
        <v>44186</v>
      </c>
      <c r="F136" s="84">
        <v>42725</v>
      </c>
      <c r="G136" s="85">
        <v>42907</v>
      </c>
      <c r="H136" s="87">
        <v>3.9893999999999999E-2</v>
      </c>
      <c r="I136" s="123">
        <v>108.74029400000001</v>
      </c>
      <c r="L136" s="120"/>
      <c r="M136" s="21"/>
      <c r="N136" s="16"/>
      <c r="O136" s="25"/>
      <c r="P136" s="63"/>
    </row>
    <row r="137" spans="1:16" s="67" customFormat="1" x14ac:dyDescent="0.2">
      <c r="A137" s="88" t="s">
        <v>96</v>
      </c>
      <c r="B137" s="112">
        <v>2000000</v>
      </c>
      <c r="C137" s="87">
        <v>6.7500000000000004E-2</v>
      </c>
      <c r="D137" s="145">
        <v>38716</v>
      </c>
      <c r="E137" s="89">
        <v>44195</v>
      </c>
      <c r="F137" s="84">
        <v>42734</v>
      </c>
      <c r="G137" s="85">
        <v>42916</v>
      </c>
      <c r="H137" s="87">
        <v>3.9972000000000001E-2</v>
      </c>
      <c r="I137" s="123">
        <v>109.09918500000001</v>
      </c>
      <c r="L137" s="120"/>
      <c r="M137" s="21"/>
      <c r="N137" s="16"/>
      <c r="O137" s="25"/>
      <c r="P137" s="63"/>
    </row>
    <row r="138" spans="1:16" s="67" customFormat="1" x14ac:dyDescent="0.2">
      <c r="A138" s="88" t="s">
        <v>97</v>
      </c>
      <c r="B138" s="112">
        <v>6700000</v>
      </c>
      <c r="C138" s="87">
        <v>7.6799999999999993E-2</v>
      </c>
      <c r="D138" s="145">
        <v>38756</v>
      </c>
      <c r="E138" s="89">
        <v>44235</v>
      </c>
      <c r="F138" s="84">
        <v>42774</v>
      </c>
      <c r="G138" s="85">
        <v>42955</v>
      </c>
      <c r="H138" s="87">
        <v>4.0315999999999998E-2</v>
      </c>
      <c r="I138" s="123">
        <v>112.38645</v>
      </c>
      <c r="L138" s="120"/>
      <c r="M138" s="21"/>
      <c r="N138" s="16"/>
      <c r="O138" s="25"/>
      <c r="P138" s="63"/>
    </row>
    <row r="139" spans="1:16" s="67" customFormat="1" x14ac:dyDescent="0.2">
      <c r="A139" s="88" t="s">
        <v>98</v>
      </c>
      <c r="B139" s="112">
        <v>100000</v>
      </c>
      <c r="C139" s="87">
        <v>7.6799999999999993E-2</v>
      </c>
      <c r="D139" s="145">
        <v>38770</v>
      </c>
      <c r="E139" s="89">
        <v>44249</v>
      </c>
      <c r="F139" s="84">
        <v>42788</v>
      </c>
      <c r="G139" s="85">
        <v>42969</v>
      </c>
      <c r="H139" s="87">
        <v>4.0437000000000001E-2</v>
      </c>
      <c r="I139" s="123">
        <v>112.461848</v>
      </c>
      <c r="L139" s="120"/>
      <c r="M139" s="21"/>
      <c r="N139" s="16"/>
      <c r="O139" s="25"/>
      <c r="P139" s="63"/>
    </row>
    <row r="140" spans="1:16" s="67" customFormat="1" x14ac:dyDescent="0.2">
      <c r="A140" s="88" t="s">
        <v>99</v>
      </c>
      <c r="B140" s="112">
        <v>200000</v>
      </c>
      <c r="C140" s="87">
        <v>7.7499999999999999E-2</v>
      </c>
      <c r="D140" s="145">
        <v>38784</v>
      </c>
      <c r="E140" s="89">
        <v>44263</v>
      </c>
      <c r="F140" s="84">
        <v>42802</v>
      </c>
      <c r="G140" s="85">
        <v>42986</v>
      </c>
      <c r="H140" s="87">
        <v>4.0557999999999997E-2</v>
      </c>
      <c r="I140" s="123">
        <v>112.790784</v>
      </c>
      <c r="L140" s="120"/>
      <c r="M140" s="21"/>
      <c r="N140" s="16"/>
      <c r="O140" s="25"/>
      <c r="P140" s="63"/>
    </row>
    <row r="141" spans="1:16" s="67" customFormat="1" x14ac:dyDescent="0.2">
      <c r="A141" s="88" t="s">
        <v>109</v>
      </c>
      <c r="B141" s="112">
        <v>2300000</v>
      </c>
      <c r="C141" s="87">
        <v>7.7799999999999994E-2</v>
      </c>
      <c r="D141" s="145">
        <v>38812</v>
      </c>
      <c r="E141" s="89">
        <v>44291</v>
      </c>
      <c r="F141" s="84">
        <v>42830</v>
      </c>
      <c r="G141" s="85">
        <v>43013</v>
      </c>
      <c r="H141" s="87">
        <v>4.0799000000000002E-2</v>
      </c>
      <c r="I141" s="123">
        <v>113.042563</v>
      </c>
      <c r="L141" s="120"/>
      <c r="M141" s="21"/>
      <c r="N141" s="16"/>
      <c r="O141" s="25"/>
      <c r="P141" s="63"/>
    </row>
    <row r="142" spans="1:16" s="67" customFormat="1" x14ac:dyDescent="0.2">
      <c r="A142" s="88" t="s">
        <v>110</v>
      </c>
      <c r="B142" s="112">
        <v>2300000</v>
      </c>
      <c r="C142" s="87">
        <v>7.85E-2</v>
      </c>
      <c r="D142" s="145">
        <v>38819</v>
      </c>
      <c r="E142" s="89">
        <v>44298</v>
      </c>
      <c r="F142" s="84">
        <v>42837</v>
      </c>
      <c r="G142" s="85">
        <v>43020</v>
      </c>
      <c r="H142" s="87">
        <v>4.0858999999999999E-2</v>
      </c>
      <c r="I142" s="123">
        <v>113.328177</v>
      </c>
      <c r="L142" s="120"/>
      <c r="M142" s="21"/>
      <c r="N142" s="16"/>
      <c r="O142" s="25"/>
      <c r="P142" s="63"/>
    </row>
    <row r="143" spans="1:16" s="67" customFormat="1" x14ac:dyDescent="0.2">
      <c r="A143" s="88" t="s">
        <v>111</v>
      </c>
      <c r="B143" s="112">
        <v>400000</v>
      </c>
      <c r="C143" s="87">
        <v>0.08</v>
      </c>
      <c r="D143" s="145">
        <v>38833</v>
      </c>
      <c r="E143" s="89">
        <v>44312</v>
      </c>
      <c r="F143" s="84">
        <v>42851</v>
      </c>
      <c r="G143" s="85">
        <v>43034</v>
      </c>
      <c r="H143" s="87">
        <v>4.0979000000000002E-2</v>
      </c>
      <c r="I143" s="123">
        <v>113.94135</v>
      </c>
      <c r="L143" s="120"/>
      <c r="M143" s="21"/>
      <c r="N143" s="16"/>
      <c r="O143" s="25"/>
      <c r="P143" s="63"/>
    </row>
    <row r="144" spans="1:16" s="67" customFormat="1" x14ac:dyDescent="0.2">
      <c r="A144" s="95" t="s">
        <v>112</v>
      </c>
      <c r="B144" s="112">
        <v>4000000</v>
      </c>
      <c r="C144" s="94">
        <v>9.6000000000000002E-2</v>
      </c>
      <c r="D144" s="144">
        <v>38847</v>
      </c>
      <c r="E144" s="89">
        <v>44326</v>
      </c>
      <c r="F144" s="84">
        <v>42865</v>
      </c>
      <c r="G144" s="85">
        <v>43049</v>
      </c>
      <c r="H144" s="87">
        <v>4.1099999999999998E-2</v>
      </c>
      <c r="I144" s="123">
        <v>119.792097</v>
      </c>
      <c r="L144" s="120"/>
      <c r="M144" s="21"/>
      <c r="N144" s="16"/>
      <c r="O144" s="25"/>
      <c r="P144" s="63"/>
    </row>
    <row r="145" spans="1:16" s="67" customFormat="1" x14ac:dyDescent="0.2">
      <c r="A145" s="95" t="s">
        <v>113</v>
      </c>
      <c r="B145" s="112">
        <v>5100000</v>
      </c>
      <c r="C145" s="94">
        <v>9.7500000000000003E-2</v>
      </c>
      <c r="D145" s="144">
        <v>38856</v>
      </c>
      <c r="E145" s="89">
        <v>44335</v>
      </c>
      <c r="F145" s="84">
        <v>42874</v>
      </c>
      <c r="G145" s="85">
        <v>43058</v>
      </c>
      <c r="H145" s="87">
        <v>4.1180000000000001E-2</v>
      </c>
      <c r="I145" s="123">
        <v>120.41864099999999</v>
      </c>
      <c r="L145" s="120"/>
      <c r="M145" s="21"/>
      <c r="N145" s="16"/>
      <c r="O145" s="25"/>
      <c r="P145" s="63"/>
    </row>
    <row r="146" spans="1:16" s="67" customFormat="1" x14ac:dyDescent="0.2">
      <c r="A146" s="95" t="s">
        <v>115</v>
      </c>
      <c r="B146" s="112">
        <v>2300000</v>
      </c>
      <c r="C146" s="94">
        <v>9.7699999999999995E-2</v>
      </c>
      <c r="D146" s="144">
        <v>38861</v>
      </c>
      <c r="E146" s="89">
        <v>44340</v>
      </c>
      <c r="F146" s="84">
        <v>42879</v>
      </c>
      <c r="G146" s="85">
        <v>43063</v>
      </c>
      <c r="H146" s="87">
        <v>4.1223999999999997E-2</v>
      </c>
      <c r="I146" s="123">
        <v>120.53906600000001</v>
      </c>
      <c r="L146" s="120"/>
      <c r="M146" s="21"/>
      <c r="N146" s="16"/>
      <c r="O146" s="25"/>
      <c r="P146" s="63"/>
    </row>
    <row r="147" spans="1:16" s="67" customFormat="1" x14ac:dyDescent="0.2">
      <c r="A147" s="95" t="s">
        <v>114</v>
      </c>
      <c r="B147" s="112">
        <v>9100000</v>
      </c>
      <c r="C147" s="94">
        <v>9.9500000000000005E-2</v>
      </c>
      <c r="D147" s="144">
        <v>38868</v>
      </c>
      <c r="E147" s="89">
        <v>44347</v>
      </c>
      <c r="F147" s="84">
        <v>42886</v>
      </c>
      <c r="G147" s="85">
        <v>43069</v>
      </c>
      <c r="H147" s="87">
        <v>4.1286999999999997E-2</v>
      </c>
      <c r="I147" s="123">
        <v>121.262901</v>
      </c>
      <c r="L147" s="120"/>
      <c r="M147" s="21"/>
      <c r="N147" s="16"/>
      <c r="O147" s="25"/>
      <c r="P147" s="63"/>
    </row>
    <row r="148" spans="1:16" s="67" customFormat="1" x14ac:dyDescent="0.2">
      <c r="A148" s="95" t="s">
        <v>117</v>
      </c>
      <c r="B148" s="112">
        <v>12100000</v>
      </c>
      <c r="C148" s="94">
        <v>9.9500000000000005E-2</v>
      </c>
      <c r="D148" s="144">
        <v>38875</v>
      </c>
      <c r="E148" s="89">
        <v>44354</v>
      </c>
      <c r="F148" s="84">
        <v>42711</v>
      </c>
      <c r="G148" s="85">
        <v>42893</v>
      </c>
      <c r="H148" s="87">
        <v>4.1348999999999997E-2</v>
      </c>
      <c r="I148" s="123">
        <v>121.329469</v>
      </c>
      <c r="L148" s="120"/>
      <c r="M148" s="21"/>
      <c r="N148" s="16"/>
      <c r="O148" s="25"/>
      <c r="P148" s="63"/>
    </row>
    <row r="149" spans="1:16" s="67" customFormat="1" x14ac:dyDescent="0.2">
      <c r="A149" s="95" t="s">
        <v>118</v>
      </c>
      <c r="B149" s="112">
        <v>16900000</v>
      </c>
      <c r="C149" s="94">
        <v>0.10009999999999999</v>
      </c>
      <c r="D149" s="144">
        <v>38884</v>
      </c>
      <c r="E149" s="89">
        <v>44363</v>
      </c>
      <c r="F149" s="84">
        <v>42720</v>
      </c>
      <c r="G149" s="85">
        <v>42902</v>
      </c>
      <c r="H149" s="87">
        <v>4.1429000000000001E-2</v>
      </c>
      <c r="I149" s="123">
        <v>121.63596699999999</v>
      </c>
      <c r="L149" s="120"/>
      <c r="M149" s="21"/>
      <c r="N149" s="16"/>
      <c r="O149" s="25"/>
      <c r="P149" s="63"/>
    </row>
    <row r="150" spans="1:16" s="67" customFormat="1" x14ac:dyDescent="0.2">
      <c r="A150" s="95" t="s">
        <v>119</v>
      </c>
      <c r="B150" s="112">
        <v>6300000</v>
      </c>
      <c r="C150" s="94">
        <v>0.1002</v>
      </c>
      <c r="D150" s="144">
        <v>38889</v>
      </c>
      <c r="E150" s="89">
        <v>44368</v>
      </c>
      <c r="F150" s="84">
        <v>42725</v>
      </c>
      <c r="G150" s="85">
        <v>42907</v>
      </c>
      <c r="H150" s="87">
        <v>4.1473000000000003E-2</v>
      </c>
      <c r="I150" s="123">
        <v>121.721028</v>
      </c>
      <c r="L150" s="120"/>
      <c r="M150" s="21"/>
      <c r="N150" s="16"/>
      <c r="O150" s="25"/>
      <c r="P150" s="63"/>
    </row>
    <row r="151" spans="1:16" s="67" customFormat="1" x14ac:dyDescent="0.2">
      <c r="A151" s="95" t="s">
        <v>120</v>
      </c>
      <c r="B151" s="112">
        <v>15100000</v>
      </c>
      <c r="C151" s="94">
        <v>0.10150000000000001</v>
      </c>
      <c r="D151" s="144">
        <v>38896</v>
      </c>
      <c r="E151" s="89">
        <v>44375</v>
      </c>
      <c r="F151" s="84">
        <v>42732</v>
      </c>
      <c r="G151" s="85">
        <v>42914</v>
      </c>
      <c r="H151" s="87">
        <v>4.1535999999999997E-2</v>
      </c>
      <c r="I151" s="123">
        <v>122.270633</v>
      </c>
      <c r="L151" s="120"/>
      <c r="M151" s="21"/>
      <c r="N151" s="16"/>
      <c r="O151" s="25"/>
      <c r="P151" s="63"/>
    </row>
    <row r="152" spans="1:16" s="67" customFormat="1" x14ac:dyDescent="0.2">
      <c r="A152" s="95" t="s">
        <v>121</v>
      </c>
      <c r="B152" s="112">
        <v>15100000</v>
      </c>
      <c r="C152" s="94">
        <v>0.10199999999999999</v>
      </c>
      <c r="D152" s="144">
        <v>38898</v>
      </c>
      <c r="E152" s="89">
        <v>44377</v>
      </c>
      <c r="F152" s="84">
        <v>42735</v>
      </c>
      <c r="G152" s="85">
        <v>42916</v>
      </c>
      <c r="H152" s="87">
        <v>4.1553E-2</v>
      </c>
      <c r="I152" s="123">
        <v>122.478876</v>
      </c>
      <c r="L152" s="120"/>
      <c r="M152" s="21"/>
      <c r="N152" s="16"/>
      <c r="O152" s="25"/>
      <c r="P152" s="63"/>
    </row>
    <row r="153" spans="1:16" s="67" customFormat="1" x14ac:dyDescent="0.2">
      <c r="A153" s="95" t="s">
        <v>122</v>
      </c>
      <c r="B153" s="112">
        <v>15000000</v>
      </c>
      <c r="C153" s="94">
        <v>0.10249999999999999</v>
      </c>
      <c r="D153" s="144">
        <v>38912</v>
      </c>
      <c r="E153" s="89">
        <v>44391</v>
      </c>
      <c r="F153" s="84">
        <v>42749</v>
      </c>
      <c r="G153" s="85">
        <v>42930</v>
      </c>
      <c r="H153" s="87">
        <v>4.1678E-2</v>
      </c>
      <c r="I153" s="123">
        <v>122.806274</v>
      </c>
      <c r="J153" s="9"/>
      <c r="K153" s="9"/>
      <c r="L153" s="120"/>
      <c r="M153" s="21"/>
      <c r="N153" s="16"/>
      <c r="O153" s="25"/>
      <c r="P153" s="63"/>
    </row>
    <row r="154" spans="1:16" s="9" customFormat="1" x14ac:dyDescent="0.2">
      <c r="A154" s="95" t="s">
        <v>123</v>
      </c>
      <c r="B154" s="112">
        <v>15000000</v>
      </c>
      <c r="C154" s="94">
        <v>0.10299999999999999</v>
      </c>
      <c r="D154" s="144">
        <v>38926</v>
      </c>
      <c r="E154" s="89">
        <v>44405</v>
      </c>
      <c r="F154" s="84">
        <v>42763</v>
      </c>
      <c r="G154" s="85">
        <v>42944</v>
      </c>
      <c r="H154" s="87">
        <v>4.1801999999999999E-2</v>
      </c>
      <c r="I154" s="123">
        <v>123.136527</v>
      </c>
      <c r="L154" s="120"/>
      <c r="M154" s="21"/>
      <c r="N154" s="16"/>
      <c r="O154" s="25"/>
      <c r="P154" s="63"/>
    </row>
    <row r="155" spans="1:16" s="9" customFormat="1" x14ac:dyDescent="0.2">
      <c r="A155" s="95" t="s">
        <v>124</v>
      </c>
      <c r="B155" s="112">
        <v>10030000</v>
      </c>
      <c r="C155" s="94">
        <v>0.10349999999999999</v>
      </c>
      <c r="D155" s="144" t="s">
        <v>510</v>
      </c>
      <c r="E155" s="89">
        <v>44431</v>
      </c>
      <c r="F155" s="84">
        <v>42789</v>
      </c>
      <c r="G155" s="85">
        <v>42970</v>
      </c>
      <c r="H155" s="87">
        <v>4.2033000000000001E-2</v>
      </c>
      <c r="I155" s="123">
        <v>123.591482</v>
      </c>
      <c r="L155" s="120"/>
      <c r="M155" s="21"/>
      <c r="N155" s="16"/>
      <c r="O155" s="25"/>
      <c r="P155" s="63"/>
    </row>
    <row r="156" spans="1:16" s="9" customFormat="1" x14ac:dyDescent="0.2">
      <c r="A156" s="95" t="s">
        <v>125</v>
      </c>
      <c r="B156" s="112">
        <v>17030000</v>
      </c>
      <c r="C156" s="94">
        <v>0.104</v>
      </c>
      <c r="D156" s="144">
        <v>38958</v>
      </c>
      <c r="E156" s="89">
        <v>44437</v>
      </c>
      <c r="F156" s="84">
        <v>42794</v>
      </c>
      <c r="G156" s="85">
        <v>42976</v>
      </c>
      <c r="H156" s="87">
        <v>4.2086999999999999E-2</v>
      </c>
      <c r="I156" s="123">
        <v>123.837812</v>
      </c>
      <c r="L156" s="120"/>
      <c r="M156" s="21"/>
      <c r="N156" s="16"/>
      <c r="O156" s="25"/>
      <c r="P156" s="63"/>
    </row>
    <row r="157" spans="1:16" s="9" customFormat="1" x14ac:dyDescent="0.2">
      <c r="A157" s="95" t="s">
        <v>126</v>
      </c>
      <c r="B157" s="112">
        <v>9900000</v>
      </c>
      <c r="C157" s="94">
        <v>0.1045</v>
      </c>
      <c r="D157" s="144">
        <v>38968</v>
      </c>
      <c r="E157" s="89">
        <v>44447</v>
      </c>
      <c r="F157" s="84">
        <v>42802</v>
      </c>
      <c r="G157" s="85">
        <v>42986</v>
      </c>
      <c r="H157" s="87">
        <v>4.2175999999999998E-2</v>
      </c>
      <c r="I157" s="123">
        <v>124.117745</v>
      </c>
      <c r="L157" s="120"/>
      <c r="M157" s="21"/>
      <c r="N157" s="16"/>
      <c r="O157" s="25"/>
      <c r="P157" s="63"/>
    </row>
    <row r="158" spans="1:16" s="9" customFormat="1" x14ac:dyDescent="0.2">
      <c r="A158" s="95" t="s">
        <v>129</v>
      </c>
      <c r="B158" s="112">
        <v>500000</v>
      </c>
      <c r="C158" s="94">
        <v>0.10349999999999999</v>
      </c>
      <c r="D158" s="144">
        <v>38975</v>
      </c>
      <c r="E158" s="89">
        <v>44454</v>
      </c>
      <c r="F158" s="84">
        <v>42809</v>
      </c>
      <c r="G158" s="85">
        <v>42993</v>
      </c>
      <c r="H158" s="87">
        <v>4.2237999999999998E-2</v>
      </c>
      <c r="I158" s="123">
        <v>123.79999599999999</v>
      </c>
      <c r="L158" s="120"/>
      <c r="M158" s="21"/>
      <c r="N158" s="16"/>
      <c r="O158" s="25"/>
      <c r="P158" s="63"/>
    </row>
    <row r="159" spans="1:16" s="9" customFormat="1" x14ac:dyDescent="0.2">
      <c r="A159" s="95" t="s">
        <v>130</v>
      </c>
      <c r="B159" s="112">
        <v>2000000</v>
      </c>
      <c r="C159" s="94">
        <v>0.1045</v>
      </c>
      <c r="D159" s="144">
        <v>38980</v>
      </c>
      <c r="E159" s="89">
        <v>44459</v>
      </c>
      <c r="F159" s="84">
        <v>42814</v>
      </c>
      <c r="G159" s="85">
        <v>42998</v>
      </c>
      <c r="H159" s="87">
        <v>4.2282E-2</v>
      </c>
      <c r="I159" s="123">
        <v>124.239203</v>
      </c>
      <c r="L159" s="120"/>
      <c r="M159" s="21"/>
      <c r="N159" s="16"/>
      <c r="O159" s="25"/>
      <c r="P159" s="63"/>
    </row>
    <row r="160" spans="1:16" s="9" customFormat="1" x14ac:dyDescent="0.2">
      <c r="A160" s="95" t="s">
        <v>131</v>
      </c>
      <c r="B160" s="112">
        <v>11700000</v>
      </c>
      <c r="C160" s="94">
        <v>0.105</v>
      </c>
      <c r="D160" s="144">
        <v>38994</v>
      </c>
      <c r="E160" s="89">
        <v>44473</v>
      </c>
      <c r="F160" s="84">
        <v>42829</v>
      </c>
      <c r="G160" s="85">
        <v>43012</v>
      </c>
      <c r="H160" s="87">
        <v>4.2407E-2</v>
      </c>
      <c r="I160" s="123">
        <v>124.585803</v>
      </c>
      <c r="L160" s="120"/>
      <c r="M160" s="21"/>
      <c r="N160" s="16"/>
      <c r="O160" s="25"/>
      <c r="P160" s="63"/>
    </row>
    <row r="161" spans="1:16" s="9" customFormat="1" x14ac:dyDescent="0.2">
      <c r="A161" s="95" t="s">
        <v>132</v>
      </c>
      <c r="B161" s="112">
        <v>5600000</v>
      </c>
      <c r="C161" s="94">
        <v>0.10970000000000001</v>
      </c>
      <c r="D161" s="144">
        <v>39008</v>
      </c>
      <c r="E161" s="89">
        <v>44487</v>
      </c>
      <c r="F161" s="84">
        <v>42843</v>
      </c>
      <c r="G161" s="85">
        <v>43026</v>
      </c>
      <c r="H161" s="87">
        <v>4.2530999999999999E-2</v>
      </c>
      <c r="I161" s="123">
        <v>126.589539</v>
      </c>
      <c r="L161" s="120"/>
      <c r="M161" s="21"/>
      <c r="N161" s="16"/>
      <c r="O161" s="25"/>
      <c r="P161" s="63"/>
    </row>
    <row r="162" spans="1:16" s="9" customFormat="1" x14ac:dyDescent="0.2">
      <c r="A162" s="95" t="s">
        <v>134</v>
      </c>
      <c r="B162" s="112">
        <v>6000000</v>
      </c>
      <c r="C162" s="94">
        <v>0.10979999999999999</v>
      </c>
      <c r="D162" s="144">
        <v>39022</v>
      </c>
      <c r="E162" s="89">
        <v>44501</v>
      </c>
      <c r="F162" s="84">
        <v>42856</v>
      </c>
      <c r="G162" s="85">
        <v>43040</v>
      </c>
      <c r="H162" s="87">
        <v>4.2655999999999999E-2</v>
      </c>
      <c r="I162" s="123">
        <v>126.77282</v>
      </c>
      <c r="L162" s="120"/>
      <c r="M162" s="21"/>
      <c r="N162" s="16"/>
      <c r="O162" s="25"/>
      <c r="P162" s="63"/>
    </row>
    <row r="163" spans="1:16" s="9" customFormat="1" x14ac:dyDescent="0.2">
      <c r="A163" s="95" t="s">
        <v>135</v>
      </c>
      <c r="B163" s="112">
        <v>10000000</v>
      </c>
      <c r="C163" s="94">
        <v>0.11</v>
      </c>
      <c r="D163" s="144">
        <v>39036</v>
      </c>
      <c r="E163" s="89">
        <v>44515</v>
      </c>
      <c r="F163" s="84">
        <v>42870</v>
      </c>
      <c r="G163" s="85">
        <v>43054</v>
      </c>
      <c r="H163" s="87">
        <v>4.2779999999999999E-2</v>
      </c>
      <c r="I163" s="123">
        <v>127.008329</v>
      </c>
      <c r="L163" s="120"/>
      <c r="M163" s="21"/>
      <c r="N163" s="16"/>
      <c r="O163" s="25"/>
      <c r="P163" s="63"/>
    </row>
    <row r="164" spans="1:16" s="9" customFormat="1" x14ac:dyDescent="0.2">
      <c r="A164" s="95" t="s">
        <v>143</v>
      </c>
      <c r="B164" s="112">
        <v>9700000</v>
      </c>
      <c r="C164" s="94">
        <v>0.12709999999999999</v>
      </c>
      <c r="D164" s="144">
        <v>39058</v>
      </c>
      <c r="E164" s="89">
        <v>44537</v>
      </c>
      <c r="F164" s="84">
        <v>42711</v>
      </c>
      <c r="G164" s="85">
        <v>42893</v>
      </c>
      <c r="H164" s="87">
        <v>4.2976E-2</v>
      </c>
      <c r="I164" s="123">
        <v>134.21909600000001</v>
      </c>
      <c r="L164" s="120"/>
      <c r="M164" s="21"/>
      <c r="N164" s="16"/>
      <c r="O164" s="25"/>
      <c r="P164" s="63"/>
    </row>
    <row r="165" spans="1:16" s="9" customFormat="1" x14ac:dyDescent="0.2">
      <c r="A165" s="95" t="s">
        <v>140</v>
      </c>
      <c r="B165" s="112">
        <v>10000000</v>
      </c>
      <c r="C165" s="94">
        <v>0.13</v>
      </c>
      <c r="D165" s="144">
        <v>39064</v>
      </c>
      <c r="E165" s="89">
        <v>44543</v>
      </c>
      <c r="F165" s="84">
        <v>42717</v>
      </c>
      <c r="G165" s="85">
        <v>42899</v>
      </c>
      <c r="H165" s="87">
        <v>4.3028999999999998E-2</v>
      </c>
      <c r="I165" s="123">
        <v>135.48765499999999</v>
      </c>
      <c r="L165" s="120"/>
      <c r="M165" s="21"/>
      <c r="N165" s="16"/>
      <c r="O165" s="25"/>
      <c r="P165" s="63"/>
    </row>
    <row r="166" spans="1:16" s="9" customFormat="1" x14ac:dyDescent="0.2">
      <c r="A166" s="95" t="s">
        <v>141</v>
      </c>
      <c r="B166" s="112">
        <v>7000000</v>
      </c>
      <c r="C166" s="94">
        <v>0.13489999999999999</v>
      </c>
      <c r="D166" s="144">
        <v>39071</v>
      </c>
      <c r="E166" s="89">
        <v>44550</v>
      </c>
      <c r="F166" s="84">
        <v>42724</v>
      </c>
      <c r="G166" s="85">
        <v>42906</v>
      </c>
      <c r="H166" s="87">
        <v>4.3090999999999997E-2</v>
      </c>
      <c r="I166" s="123">
        <v>137.59790799999999</v>
      </c>
      <c r="L166" s="120"/>
      <c r="M166" s="21"/>
      <c r="N166" s="16"/>
      <c r="O166" s="25"/>
      <c r="P166" s="63"/>
    </row>
    <row r="167" spans="1:16" s="9" customFormat="1" x14ac:dyDescent="0.2">
      <c r="A167" s="95" t="s">
        <v>142</v>
      </c>
      <c r="B167" s="112">
        <v>10005000</v>
      </c>
      <c r="C167" s="94">
        <v>0.13489999999999999</v>
      </c>
      <c r="D167" s="144">
        <v>39080</v>
      </c>
      <c r="E167" s="89">
        <v>44559</v>
      </c>
      <c r="F167" s="84">
        <v>42733</v>
      </c>
      <c r="G167" s="85">
        <v>42915</v>
      </c>
      <c r="H167" s="87">
        <v>4.3171000000000001E-2</v>
      </c>
      <c r="I167" s="123">
        <v>137.73992000000001</v>
      </c>
      <c r="L167" s="120"/>
      <c r="M167" s="21"/>
      <c r="N167" s="16"/>
      <c r="O167" s="25"/>
      <c r="P167" s="63"/>
    </row>
    <row r="168" spans="1:16" s="9" customFormat="1" x14ac:dyDescent="0.2">
      <c r="A168" s="95" t="s">
        <v>138</v>
      </c>
      <c r="B168" s="112">
        <v>9200000</v>
      </c>
      <c r="C168" s="94">
        <v>0.1358</v>
      </c>
      <c r="D168" s="144">
        <v>39092</v>
      </c>
      <c r="E168" s="89">
        <v>44571</v>
      </c>
      <c r="F168" s="84">
        <v>42745</v>
      </c>
      <c r="G168" s="85">
        <v>42926</v>
      </c>
      <c r="H168" s="87">
        <v>4.3277999999999997E-2</v>
      </c>
      <c r="I168" s="123">
        <v>138.28534500000001</v>
      </c>
      <c r="J168" s="67"/>
      <c r="K168" s="67"/>
      <c r="L168" s="120"/>
      <c r="M168" s="21"/>
      <c r="N168" s="16"/>
      <c r="O168" s="25"/>
      <c r="P168" s="63"/>
    </row>
    <row r="169" spans="1:16" s="67" customFormat="1" x14ac:dyDescent="0.2">
      <c r="A169" s="95" t="s">
        <v>139</v>
      </c>
      <c r="B169" s="112">
        <v>15000000</v>
      </c>
      <c r="C169" s="94">
        <v>0.13600000000000001</v>
      </c>
      <c r="D169" s="144">
        <v>39106</v>
      </c>
      <c r="E169" s="89">
        <v>44585</v>
      </c>
      <c r="F169" s="84">
        <v>42759</v>
      </c>
      <c r="G169" s="85">
        <v>42940</v>
      </c>
      <c r="H169" s="87">
        <v>4.3402000000000003E-2</v>
      </c>
      <c r="I169" s="123">
        <v>138.592915</v>
      </c>
      <c r="L169" s="120"/>
      <c r="M169" s="21"/>
      <c r="N169" s="16"/>
      <c r="O169" s="25"/>
      <c r="P169" s="63"/>
    </row>
    <row r="170" spans="1:16" s="67" customFormat="1" x14ac:dyDescent="0.2">
      <c r="A170" s="95" t="s">
        <v>144</v>
      </c>
      <c r="B170" s="112">
        <v>15000000</v>
      </c>
      <c r="C170" s="94">
        <v>0.13589999999999999</v>
      </c>
      <c r="D170" s="144">
        <v>39127</v>
      </c>
      <c r="E170" s="89">
        <v>44606</v>
      </c>
      <c r="F170" s="84">
        <v>42780</v>
      </c>
      <c r="G170" s="85">
        <v>42961</v>
      </c>
      <c r="H170" s="87">
        <v>4.3589000000000003E-2</v>
      </c>
      <c r="I170" s="123">
        <v>138.88615300000001</v>
      </c>
      <c r="L170" s="120"/>
      <c r="M170" s="21"/>
      <c r="N170" s="16"/>
      <c r="O170" s="25"/>
      <c r="P170" s="63"/>
    </row>
    <row r="171" spans="1:16" s="67" customFormat="1" x14ac:dyDescent="0.2">
      <c r="A171" s="95" t="s">
        <v>145</v>
      </c>
      <c r="B171" s="112">
        <v>2827500</v>
      </c>
      <c r="C171" s="94">
        <v>0.1231</v>
      </c>
      <c r="D171" s="144">
        <v>39183</v>
      </c>
      <c r="E171" s="89">
        <v>44662</v>
      </c>
      <c r="F171" s="84">
        <v>42836</v>
      </c>
      <c r="G171" s="85">
        <v>43019</v>
      </c>
      <c r="H171" s="87">
        <v>4.4087000000000001E-2</v>
      </c>
      <c r="I171" s="123">
        <v>134.23622</v>
      </c>
      <c r="L171" s="120"/>
      <c r="M171" s="21"/>
      <c r="N171" s="16"/>
      <c r="O171" s="25"/>
      <c r="P171" s="63"/>
    </row>
    <row r="172" spans="1:16" s="67" customFormat="1" x14ac:dyDescent="0.2">
      <c r="A172" s="95" t="s">
        <v>147</v>
      </c>
      <c r="B172" s="112">
        <v>2520000</v>
      </c>
      <c r="C172" s="94">
        <v>0.09</v>
      </c>
      <c r="D172" s="144">
        <v>39241</v>
      </c>
      <c r="E172" s="89">
        <v>44720</v>
      </c>
      <c r="F172" s="84">
        <v>42712</v>
      </c>
      <c r="G172" s="85">
        <v>42894</v>
      </c>
      <c r="H172" s="87">
        <v>4.4593000000000001E-2</v>
      </c>
      <c r="I172" s="123">
        <v>120.227767</v>
      </c>
      <c r="L172" s="120"/>
      <c r="M172" s="21"/>
      <c r="N172" s="16"/>
      <c r="O172" s="25"/>
      <c r="P172" s="63"/>
    </row>
    <row r="173" spans="1:16" s="67" customFormat="1" x14ac:dyDescent="0.2">
      <c r="A173" s="95" t="s">
        <v>149</v>
      </c>
      <c r="B173" s="112">
        <v>3000000</v>
      </c>
      <c r="C173" s="94">
        <v>7.85E-2</v>
      </c>
      <c r="D173" s="144">
        <v>39311</v>
      </c>
      <c r="E173" s="89">
        <v>44790</v>
      </c>
      <c r="F173" s="84">
        <v>42783</v>
      </c>
      <c r="G173" s="85">
        <v>42964</v>
      </c>
      <c r="H173" s="87">
        <v>4.5196E-2</v>
      </c>
      <c r="I173" s="123">
        <v>115.31052699999999</v>
      </c>
      <c r="L173" s="120"/>
      <c r="M173" s="21"/>
      <c r="N173" s="16"/>
      <c r="O173" s="25"/>
      <c r="P173" s="63"/>
    </row>
    <row r="174" spans="1:16" s="67" customFormat="1" x14ac:dyDescent="0.2">
      <c r="A174" s="95" t="s">
        <v>151</v>
      </c>
      <c r="B174" s="112">
        <v>3300000</v>
      </c>
      <c r="C174" s="94">
        <v>6.83E-2</v>
      </c>
      <c r="D174" s="144">
        <v>39346</v>
      </c>
      <c r="E174" s="89">
        <v>44825</v>
      </c>
      <c r="F174" s="84">
        <v>42815</v>
      </c>
      <c r="G174" s="85">
        <v>42999</v>
      </c>
      <c r="H174" s="87">
        <v>4.5497000000000003E-2</v>
      </c>
      <c r="I174" s="123">
        <v>110.63576500000001</v>
      </c>
      <c r="L174" s="120"/>
      <c r="M174" s="21"/>
      <c r="N174" s="16"/>
      <c r="O174" s="25"/>
      <c r="P174" s="63"/>
    </row>
    <row r="175" spans="1:16" s="67" customFormat="1" x14ac:dyDescent="0.2">
      <c r="A175" s="95" t="s">
        <v>161</v>
      </c>
      <c r="B175" s="112">
        <v>6600000</v>
      </c>
      <c r="C175" s="94">
        <v>6.5799999999999997E-2</v>
      </c>
      <c r="D175" s="144">
        <v>39430</v>
      </c>
      <c r="E175" s="89">
        <v>44909</v>
      </c>
      <c r="F175" s="84">
        <v>42718</v>
      </c>
      <c r="G175" s="85">
        <v>42900</v>
      </c>
      <c r="H175" s="87">
        <v>4.6219999999999997E-2</v>
      </c>
      <c r="I175" s="123">
        <v>109.46917999999999</v>
      </c>
      <c r="L175" s="120"/>
      <c r="M175" s="21"/>
      <c r="N175" s="16"/>
      <c r="O175" s="25"/>
      <c r="P175" s="63"/>
    </row>
    <row r="176" spans="1:16" s="67" customFormat="1" x14ac:dyDescent="0.2">
      <c r="A176" s="95" t="s">
        <v>164</v>
      </c>
      <c r="B176" s="112">
        <v>14770000</v>
      </c>
      <c r="C176" s="94">
        <v>6.7799999999999999E-2</v>
      </c>
      <c r="D176" s="144">
        <v>39470</v>
      </c>
      <c r="E176" s="89">
        <v>44949</v>
      </c>
      <c r="F176" s="84">
        <v>42758</v>
      </c>
      <c r="G176" s="85">
        <v>42939</v>
      </c>
      <c r="H176" s="87">
        <v>4.6565000000000002E-2</v>
      </c>
      <c r="I176" s="123">
        <v>110.42949400000001</v>
      </c>
      <c r="L176" s="120"/>
      <c r="M176" s="21"/>
      <c r="N176" s="16"/>
      <c r="O176" s="25"/>
      <c r="P176" s="63"/>
    </row>
    <row r="177" spans="1:16" s="67" customFormat="1" x14ac:dyDescent="0.2">
      <c r="A177" s="95" t="s">
        <v>167</v>
      </c>
      <c r="B177" s="112">
        <v>9050000</v>
      </c>
      <c r="C177" s="94">
        <v>6.88E-2</v>
      </c>
      <c r="D177" s="144">
        <v>39526</v>
      </c>
      <c r="E177" s="89">
        <v>45004</v>
      </c>
      <c r="F177" s="84">
        <v>42813</v>
      </c>
      <c r="G177" s="85">
        <v>42997</v>
      </c>
      <c r="H177" s="87">
        <v>4.7038000000000003E-2</v>
      </c>
      <c r="I177" s="123">
        <v>110.92834499999999</v>
      </c>
      <c r="L177" s="120"/>
      <c r="M177" s="21"/>
      <c r="N177" s="16"/>
      <c r="O177" s="25"/>
      <c r="P177" s="63"/>
    </row>
    <row r="178" spans="1:16" s="67" customFormat="1" x14ac:dyDescent="0.2">
      <c r="A178" s="95" t="s">
        <v>170</v>
      </c>
      <c r="B178" s="112">
        <v>6080000</v>
      </c>
      <c r="C178" s="94">
        <v>7.0000000000000007E-2</v>
      </c>
      <c r="D178" s="144">
        <v>39575</v>
      </c>
      <c r="E178" s="89">
        <v>45053</v>
      </c>
      <c r="F178" s="84">
        <v>42862</v>
      </c>
      <c r="G178" s="85">
        <v>43046</v>
      </c>
      <c r="H178" s="87">
        <v>4.7461999999999997E-2</v>
      </c>
      <c r="I178" s="123">
        <v>111.534353</v>
      </c>
      <c r="L178" s="120"/>
      <c r="M178" s="21"/>
      <c r="N178" s="16"/>
      <c r="O178" s="25"/>
      <c r="P178" s="63"/>
    </row>
    <row r="179" spans="1:16" s="67" customFormat="1" x14ac:dyDescent="0.2">
      <c r="A179" s="95" t="s">
        <v>173</v>
      </c>
      <c r="B179" s="112">
        <v>7200000</v>
      </c>
      <c r="C179" s="94">
        <v>7.0499999999999993E-2</v>
      </c>
      <c r="D179" s="144">
        <v>39617</v>
      </c>
      <c r="E179" s="89">
        <v>45095</v>
      </c>
      <c r="F179" s="84">
        <v>42722</v>
      </c>
      <c r="G179" s="85">
        <v>42904</v>
      </c>
      <c r="H179" s="87">
        <v>4.7835999999999997E-2</v>
      </c>
      <c r="I179" s="123">
        <v>111.78020100000001</v>
      </c>
      <c r="L179" s="120"/>
      <c r="M179" s="21"/>
      <c r="N179" s="16"/>
      <c r="O179" s="25"/>
      <c r="P179" s="63"/>
    </row>
    <row r="180" spans="1:16" s="67" customFormat="1" x14ac:dyDescent="0.2">
      <c r="A180" s="95" t="s">
        <v>176</v>
      </c>
      <c r="B180" s="112">
        <v>5685000</v>
      </c>
      <c r="C180" s="94">
        <v>7.0999999999999994E-2</v>
      </c>
      <c r="D180" s="144">
        <v>39652</v>
      </c>
      <c r="E180" s="89">
        <v>45130</v>
      </c>
      <c r="F180" s="84">
        <v>42758</v>
      </c>
      <c r="G180" s="85">
        <v>42939</v>
      </c>
      <c r="H180" s="87">
        <v>4.8147000000000002E-2</v>
      </c>
      <c r="I180" s="123">
        <v>112.02595700000001</v>
      </c>
      <c r="J180" s="9"/>
      <c r="K180" s="9"/>
      <c r="L180" s="120"/>
      <c r="M180" s="21"/>
      <c r="N180" s="16"/>
      <c r="O180" s="25"/>
      <c r="P180" s="63"/>
    </row>
    <row r="181" spans="1:16" s="9" customFormat="1" x14ac:dyDescent="0.2">
      <c r="A181" s="95" t="s">
        <v>180</v>
      </c>
      <c r="B181" s="112">
        <v>10100000</v>
      </c>
      <c r="C181" s="94">
        <v>7.1499999999999994E-2</v>
      </c>
      <c r="D181" s="144">
        <v>39680</v>
      </c>
      <c r="E181" s="89">
        <v>45158</v>
      </c>
      <c r="F181" s="84">
        <v>42786</v>
      </c>
      <c r="G181" s="85">
        <v>42967</v>
      </c>
      <c r="H181" s="87">
        <v>4.8396000000000002E-2</v>
      </c>
      <c r="I181" s="123">
        <v>112.27830400000001</v>
      </c>
      <c r="L181" s="120"/>
      <c r="M181" s="21"/>
      <c r="N181" s="16"/>
      <c r="O181" s="25"/>
      <c r="P181" s="63"/>
    </row>
    <row r="182" spans="1:16" s="9" customFormat="1" x14ac:dyDescent="0.2">
      <c r="A182" s="95" t="s">
        <v>183</v>
      </c>
      <c r="B182" s="112">
        <v>6650000</v>
      </c>
      <c r="C182" s="94">
        <v>7.1999999999999995E-2</v>
      </c>
      <c r="D182" s="144">
        <v>39694</v>
      </c>
      <c r="E182" s="89">
        <v>45172</v>
      </c>
      <c r="F182" s="84">
        <v>42797</v>
      </c>
      <c r="G182" s="85">
        <v>42981</v>
      </c>
      <c r="H182" s="87">
        <v>4.8520000000000001E-2</v>
      </c>
      <c r="I182" s="123">
        <v>112.532405</v>
      </c>
      <c r="L182" s="120"/>
      <c r="M182" s="21"/>
      <c r="N182" s="16"/>
      <c r="O182" s="25"/>
      <c r="P182" s="63"/>
    </row>
    <row r="183" spans="1:16" s="9" customFormat="1" x14ac:dyDescent="0.2">
      <c r="A183" s="95" t="s">
        <v>186</v>
      </c>
      <c r="B183" s="112">
        <v>4680000</v>
      </c>
      <c r="C183" s="94">
        <v>7.2300000000000003E-2</v>
      </c>
      <c r="D183" s="144">
        <v>39703</v>
      </c>
      <c r="E183" s="89">
        <v>45181</v>
      </c>
      <c r="F183" s="84">
        <v>42806</v>
      </c>
      <c r="G183" s="85">
        <v>42990</v>
      </c>
      <c r="H183" s="87">
        <v>4.8599999999999997E-2</v>
      </c>
      <c r="I183" s="123">
        <v>112.689238</v>
      </c>
      <c r="L183" s="120"/>
      <c r="M183" s="21"/>
      <c r="N183" s="16"/>
      <c r="O183" s="25"/>
      <c r="P183" s="63"/>
    </row>
    <row r="184" spans="1:16" s="9" customFormat="1" x14ac:dyDescent="0.2">
      <c r="A184" s="95" t="s">
        <v>189</v>
      </c>
      <c r="B184" s="112">
        <v>5100000</v>
      </c>
      <c r="C184" s="94">
        <v>7.2700000000000001E-2</v>
      </c>
      <c r="D184" s="144">
        <v>39729</v>
      </c>
      <c r="E184" s="89">
        <v>45207</v>
      </c>
      <c r="F184" s="84">
        <v>42833</v>
      </c>
      <c r="G184" s="85">
        <v>43016</v>
      </c>
      <c r="H184" s="87">
        <v>4.8830999999999999E-2</v>
      </c>
      <c r="I184" s="123">
        <v>112.89831700000001</v>
      </c>
      <c r="L184" s="120"/>
      <c r="M184" s="21"/>
      <c r="N184" s="16"/>
      <c r="O184" s="25"/>
      <c r="P184" s="63"/>
    </row>
    <row r="185" spans="1:16" s="9" customFormat="1" x14ac:dyDescent="0.2">
      <c r="A185" s="95" t="s">
        <v>192</v>
      </c>
      <c r="B185" s="112">
        <v>6100000</v>
      </c>
      <c r="C185" s="94">
        <v>7.2999999999999995E-2</v>
      </c>
      <c r="D185" s="144">
        <v>39757</v>
      </c>
      <c r="E185" s="89">
        <v>45235</v>
      </c>
      <c r="F185" s="84">
        <v>42860</v>
      </c>
      <c r="G185" s="85">
        <v>43044</v>
      </c>
      <c r="H185" s="87">
        <v>4.9079999999999999E-2</v>
      </c>
      <c r="I185" s="123">
        <v>113.04782</v>
      </c>
      <c r="L185" s="120"/>
      <c r="M185" s="21"/>
      <c r="N185" s="16"/>
      <c r="O185" s="25"/>
      <c r="P185" s="63"/>
    </row>
    <row r="186" spans="1:16" s="9" customFormat="1" x14ac:dyDescent="0.2">
      <c r="A186" s="95" t="s">
        <v>195</v>
      </c>
      <c r="B186" s="112">
        <v>10100000</v>
      </c>
      <c r="C186" s="94">
        <v>7.3300000000000004E-2</v>
      </c>
      <c r="D186" s="144">
        <v>39771</v>
      </c>
      <c r="E186" s="89">
        <v>45249</v>
      </c>
      <c r="F186" s="84">
        <v>42874</v>
      </c>
      <c r="G186" s="85">
        <v>43058</v>
      </c>
      <c r="H186" s="87">
        <v>4.9203999999999998E-2</v>
      </c>
      <c r="I186" s="123">
        <v>113.207455</v>
      </c>
      <c r="L186" s="120"/>
      <c r="M186" s="21"/>
      <c r="N186" s="16"/>
      <c r="O186" s="25"/>
      <c r="P186" s="63"/>
    </row>
    <row r="187" spans="1:16" s="9" customFormat="1" x14ac:dyDescent="0.2">
      <c r="A187" s="96" t="s">
        <v>198</v>
      </c>
      <c r="B187" s="112">
        <v>5100000</v>
      </c>
      <c r="C187" s="94">
        <v>7.3499999999999996E-2</v>
      </c>
      <c r="D187" s="144">
        <v>39787</v>
      </c>
      <c r="E187" s="89">
        <v>45265</v>
      </c>
      <c r="F187" s="84">
        <v>42709</v>
      </c>
      <c r="G187" s="85">
        <v>42891</v>
      </c>
      <c r="H187" s="87">
        <v>4.9347000000000002E-2</v>
      </c>
      <c r="I187" s="123">
        <v>113.31466899999999</v>
      </c>
      <c r="L187" s="120"/>
      <c r="M187" s="21"/>
      <c r="N187" s="16"/>
      <c r="O187" s="25"/>
      <c r="P187" s="63"/>
    </row>
    <row r="188" spans="1:16" s="9" customFormat="1" x14ac:dyDescent="0.2">
      <c r="A188" s="96" t="s">
        <v>201</v>
      </c>
      <c r="B188" s="112">
        <v>5000000</v>
      </c>
      <c r="C188" s="94">
        <v>7.8E-2</v>
      </c>
      <c r="D188" s="144">
        <v>39799</v>
      </c>
      <c r="E188" s="89">
        <v>45277</v>
      </c>
      <c r="F188" s="84">
        <v>42721</v>
      </c>
      <c r="G188" s="85">
        <v>42903</v>
      </c>
      <c r="H188" s="87">
        <v>4.9452999999999997E-2</v>
      </c>
      <c r="I188" s="123">
        <v>115.79643900000001</v>
      </c>
      <c r="L188" s="120"/>
      <c r="M188" s="21"/>
      <c r="N188" s="16"/>
      <c r="O188" s="25"/>
      <c r="P188" s="62"/>
    </row>
    <row r="189" spans="1:16" s="9" customFormat="1" x14ac:dyDescent="0.2">
      <c r="A189" s="96" t="s">
        <v>204</v>
      </c>
      <c r="B189" s="112">
        <v>8000000</v>
      </c>
      <c r="C189" s="94">
        <v>8.3000000000000004E-2</v>
      </c>
      <c r="D189" s="144">
        <v>39806</v>
      </c>
      <c r="E189" s="89">
        <v>45284</v>
      </c>
      <c r="F189" s="84">
        <v>42728</v>
      </c>
      <c r="G189" s="85">
        <v>42910</v>
      </c>
      <c r="H189" s="87">
        <v>4.9515999999999998E-2</v>
      </c>
      <c r="I189" s="123">
        <v>118.56958</v>
      </c>
      <c r="L189" s="120"/>
      <c r="M189" s="21"/>
      <c r="N189" s="16"/>
      <c r="O189" s="25"/>
      <c r="P189" s="62"/>
    </row>
    <row r="190" spans="1:16" s="9" customFormat="1" x14ac:dyDescent="0.2">
      <c r="A190" s="96" t="s">
        <v>207</v>
      </c>
      <c r="B190" s="112">
        <v>4000000</v>
      </c>
      <c r="C190" s="94">
        <v>9.2999999999999999E-2</v>
      </c>
      <c r="D190" s="144">
        <v>39813</v>
      </c>
      <c r="E190" s="89">
        <v>45291</v>
      </c>
      <c r="F190" s="84">
        <v>42735</v>
      </c>
      <c r="G190" s="85">
        <v>42916</v>
      </c>
      <c r="H190" s="87">
        <v>4.9577999999999997E-2</v>
      </c>
      <c r="I190" s="123">
        <v>124.128426</v>
      </c>
      <c r="L190" s="120"/>
      <c r="M190" s="21"/>
      <c r="N190" s="16"/>
      <c r="O190" s="25"/>
      <c r="P190" s="62"/>
    </row>
    <row r="191" spans="1:16" s="9" customFormat="1" x14ac:dyDescent="0.2">
      <c r="A191" s="96" t="s">
        <v>210</v>
      </c>
      <c r="B191" s="112">
        <v>5000000</v>
      </c>
      <c r="C191" s="94">
        <v>0.10299999999999999</v>
      </c>
      <c r="D191" s="144">
        <v>39820</v>
      </c>
      <c r="E191" s="89">
        <v>45298</v>
      </c>
      <c r="F191" s="84">
        <v>42742</v>
      </c>
      <c r="G191" s="85">
        <v>42923</v>
      </c>
      <c r="H191" s="87">
        <v>4.9639999999999997E-2</v>
      </c>
      <c r="I191" s="123">
        <v>129.71784199999999</v>
      </c>
      <c r="L191" s="120"/>
      <c r="M191" s="21"/>
      <c r="N191" s="16"/>
      <c r="O191" s="25"/>
      <c r="P191" s="62"/>
    </row>
    <row r="192" spans="1:16" s="9" customFormat="1" x14ac:dyDescent="0.2">
      <c r="A192" s="96" t="s">
        <v>213</v>
      </c>
      <c r="B192" s="112">
        <v>6100000</v>
      </c>
      <c r="C192" s="94">
        <v>0.105</v>
      </c>
      <c r="D192" s="144">
        <v>39834</v>
      </c>
      <c r="E192" s="89">
        <v>45312</v>
      </c>
      <c r="F192" s="84">
        <v>42756</v>
      </c>
      <c r="G192" s="85">
        <v>42937</v>
      </c>
      <c r="H192" s="87">
        <v>4.9764000000000003E-2</v>
      </c>
      <c r="I192" s="123">
        <v>130.90004300000001</v>
      </c>
      <c r="L192" s="120"/>
      <c r="M192" s="21"/>
      <c r="N192" s="16"/>
      <c r="O192" s="25"/>
      <c r="P192" s="62"/>
    </row>
    <row r="193" spans="1:16" s="9" customFormat="1" x14ac:dyDescent="0.2">
      <c r="A193" s="96" t="s">
        <v>216</v>
      </c>
      <c r="B193" s="112">
        <v>2600000</v>
      </c>
      <c r="C193" s="94">
        <v>0.1075</v>
      </c>
      <c r="D193" s="144">
        <v>39841</v>
      </c>
      <c r="E193" s="89">
        <v>45319</v>
      </c>
      <c r="F193" s="84">
        <v>42763</v>
      </c>
      <c r="G193" s="85">
        <v>42944</v>
      </c>
      <c r="H193" s="87">
        <v>4.9827000000000003E-2</v>
      </c>
      <c r="I193" s="123">
        <v>132.33525900000001</v>
      </c>
      <c r="L193" s="120"/>
      <c r="M193" s="21"/>
      <c r="N193" s="16"/>
      <c r="O193" s="25"/>
      <c r="P193" s="62"/>
    </row>
    <row r="194" spans="1:16" s="9" customFormat="1" x14ac:dyDescent="0.2">
      <c r="A194" s="96" t="s">
        <v>219</v>
      </c>
      <c r="B194" s="112">
        <v>3000000</v>
      </c>
      <c r="C194" s="94">
        <v>0.1075</v>
      </c>
      <c r="D194" s="144">
        <v>39850</v>
      </c>
      <c r="E194" s="89">
        <v>45328</v>
      </c>
      <c r="F194" s="84">
        <v>42772</v>
      </c>
      <c r="G194" s="85">
        <v>42953</v>
      </c>
      <c r="H194" s="87">
        <v>4.9907E-2</v>
      </c>
      <c r="I194" s="123">
        <v>132.382565</v>
      </c>
      <c r="L194" s="120"/>
      <c r="M194" s="21"/>
      <c r="N194" s="16"/>
      <c r="O194" s="25"/>
      <c r="P194" s="62"/>
    </row>
    <row r="195" spans="1:16" s="9" customFormat="1" x14ac:dyDescent="0.2">
      <c r="A195" s="96" t="s">
        <v>221</v>
      </c>
      <c r="B195" s="112">
        <v>100000</v>
      </c>
      <c r="C195" s="94">
        <v>0.1075</v>
      </c>
      <c r="D195" s="144">
        <v>39857</v>
      </c>
      <c r="E195" s="89">
        <v>45335</v>
      </c>
      <c r="F195" s="84">
        <v>42779</v>
      </c>
      <c r="G195" s="85">
        <v>42960</v>
      </c>
      <c r="H195" s="87">
        <v>4.9969E-2</v>
      </c>
      <c r="I195" s="123">
        <v>132.41939400000001</v>
      </c>
      <c r="L195" s="120"/>
      <c r="M195" s="21"/>
      <c r="N195" s="16"/>
      <c r="O195" s="25"/>
      <c r="P195" s="62"/>
    </row>
    <row r="196" spans="1:16" s="9" customFormat="1" x14ac:dyDescent="0.2">
      <c r="A196" s="96" t="s">
        <v>224</v>
      </c>
      <c r="B196" s="112">
        <v>3300000</v>
      </c>
      <c r="C196" s="94">
        <v>0.1075</v>
      </c>
      <c r="D196" s="144">
        <v>39864</v>
      </c>
      <c r="E196" s="89">
        <v>45342</v>
      </c>
      <c r="F196" s="84">
        <v>42786</v>
      </c>
      <c r="G196" s="85">
        <v>42967</v>
      </c>
      <c r="H196" s="87">
        <v>5.0030999999999999E-2</v>
      </c>
      <c r="I196" s="123">
        <v>132.45612499999999</v>
      </c>
      <c r="L196" s="120"/>
      <c r="M196" s="21"/>
      <c r="N196" s="16"/>
      <c r="O196" s="25"/>
      <c r="P196" s="62"/>
    </row>
    <row r="197" spans="1:16" s="9" customFormat="1" x14ac:dyDescent="0.2">
      <c r="A197" s="96" t="s">
        <v>228</v>
      </c>
      <c r="B197" s="112">
        <v>5200000</v>
      </c>
      <c r="C197" s="94">
        <v>0.11</v>
      </c>
      <c r="D197" s="144">
        <v>39871</v>
      </c>
      <c r="E197" s="89">
        <v>45349</v>
      </c>
      <c r="F197" s="84">
        <v>42793</v>
      </c>
      <c r="G197" s="85">
        <v>42974</v>
      </c>
      <c r="H197" s="87">
        <v>5.0092999999999999E-2</v>
      </c>
      <c r="I197" s="123">
        <v>133.90811400000001</v>
      </c>
      <c r="L197" s="120"/>
      <c r="M197" s="21"/>
      <c r="N197" s="16"/>
      <c r="O197" s="25"/>
      <c r="P197" s="62"/>
    </row>
    <row r="198" spans="1:16" s="9" customFormat="1" x14ac:dyDescent="0.2">
      <c r="A198" s="96" t="s">
        <v>231</v>
      </c>
      <c r="B198" s="112">
        <v>2600000</v>
      </c>
      <c r="C198" s="94">
        <v>0.11</v>
      </c>
      <c r="D198" s="144">
        <v>39876</v>
      </c>
      <c r="E198" s="89">
        <v>45355</v>
      </c>
      <c r="F198" s="84">
        <v>42798</v>
      </c>
      <c r="G198" s="85">
        <v>42982</v>
      </c>
      <c r="H198" s="87">
        <v>5.0146999999999997E-2</v>
      </c>
      <c r="I198" s="123">
        <v>133.946619</v>
      </c>
      <c r="L198" s="120"/>
      <c r="M198" s="21"/>
      <c r="N198" s="16"/>
      <c r="O198" s="25"/>
      <c r="P198" s="62"/>
    </row>
    <row r="199" spans="1:16" s="9" customFormat="1" x14ac:dyDescent="0.2">
      <c r="A199" s="96" t="s">
        <v>233</v>
      </c>
      <c r="B199" s="112">
        <v>5000000</v>
      </c>
      <c r="C199" s="94">
        <v>0.1124</v>
      </c>
      <c r="D199" s="144">
        <v>39883</v>
      </c>
      <c r="E199" s="89">
        <v>45362</v>
      </c>
      <c r="F199" s="84">
        <v>42805</v>
      </c>
      <c r="G199" s="85">
        <v>42989</v>
      </c>
      <c r="H199" s="87">
        <v>5.0208999999999997E-2</v>
      </c>
      <c r="I199" s="123">
        <v>135.34931599999999</v>
      </c>
      <c r="L199" s="120"/>
      <c r="M199" s="21"/>
      <c r="N199" s="16"/>
      <c r="O199" s="25"/>
      <c r="P199" s="62"/>
    </row>
    <row r="200" spans="1:16" s="9" customFormat="1" x14ac:dyDescent="0.2">
      <c r="A200" s="96" t="s">
        <v>235</v>
      </c>
      <c r="B200" s="112">
        <v>7500000</v>
      </c>
      <c r="C200" s="94">
        <v>0.115</v>
      </c>
      <c r="D200" s="144">
        <v>39890</v>
      </c>
      <c r="E200" s="89">
        <v>45369</v>
      </c>
      <c r="F200" s="84">
        <v>42812</v>
      </c>
      <c r="G200" s="85">
        <v>42996</v>
      </c>
      <c r="H200" s="87">
        <v>5.0271000000000003E-2</v>
      </c>
      <c r="I200" s="123">
        <v>136.87175199999999</v>
      </c>
      <c r="L200" s="120"/>
      <c r="M200" s="21"/>
      <c r="N200" s="16"/>
      <c r="O200" s="25"/>
      <c r="P200" s="62"/>
    </row>
    <row r="201" spans="1:16" s="9" customFormat="1" x14ac:dyDescent="0.2">
      <c r="A201" s="96" t="s">
        <v>238</v>
      </c>
      <c r="B201" s="112">
        <v>8100000</v>
      </c>
      <c r="C201" s="94">
        <v>0.11749999999999999</v>
      </c>
      <c r="D201" s="144">
        <v>39897</v>
      </c>
      <c r="E201" s="89">
        <v>45376</v>
      </c>
      <c r="F201" s="84">
        <v>42819</v>
      </c>
      <c r="G201" s="85">
        <v>43003</v>
      </c>
      <c r="H201" s="87">
        <v>5.0333000000000003E-2</v>
      </c>
      <c r="I201" s="123">
        <v>138.343366</v>
      </c>
      <c r="L201" s="120"/>
      <c r="M201" s="21"/>
      <c r="N201" s="16"/>
      <c r="O201" s="25"/>
      <c r="P201" s="62"/>
    </row>
    <row r="202" spans="1:16" s="9" customFormat="1" x14ac:dyDescent="0.2">
      <c r="A202" s="96" t="s">
        <v>241</v>
      </c>
      <c r="B202" s="112">
        <v>3950000</v>
      </c>
      <c r="C202" s="94">
        <v>0.1193</v>
      </c>
      <c r="D202" s="143">
        <v>39918</v>
      </c>
      <c r="E202" s="89">
        <v>45397</v>
      </c>
      <c r="F202" s="84">
        <v>42840</v>
      </c>
      <c r="G202" s="85">
        <v>43023</v>
      </c>
      <c r="H202" s="87">
        <v>5.0520000000000002E-2</v>
      </c>
      <c r="I202" s="123">
        <v>139.51482200000001</v>
      </c>
      <c r="L202" s="120"/>
      <c r="M202" s="21"/>
      <c r="N202" s="16"/>
      <c r="O202" s="25"/>
      <c r="P202" s="62"/>
    </row>
    <row r="203" spans="1:16" s="9" customFormat="1" x14ac:dyDescent="0.2">
      <c r="A203" s="97" t="s">
        <v>245</v>
      </c>
      <c r="B203" s="112">
        <v>11200000</v>
      </c>
      <c r="C203" s="94">
        <v>0.11990000000000001</v>
      </c>
      <c r="D203" s="144">
        <v>39946</v>
      </c>
      <c r="E203" s="89">
        <v>45425</v>
      </c>
      <c r="F203" s="84">
        <v>42868</v>
      </c>
      <c r="G203" s="85">
        <v>43052</v>
      </c>
      <c r="H203" s="87">
        <v>5.0763999999999997E-2</v>
      </c>
      <c r="I203" s="123">
        <v>140.064414</v>
      </c>
      <c r="L203" s="120"/>
      <c r="M203" s="21"/>
      <c r="N203" s="16"/>
      <c r="O203" s="25"/>
      <c r="P203" s="62"/>
    </row>
    <row r="204" spans="1:16" s="9" customFormat="1" x14ac:dyDescent="0.2">
      <c r="A204" s="97" t="s">
        <v>249</v>
      </c>
      <c r="B204" s="112">
        <v>5100000</v>
      </c>
      <c r="C204" s="98">
        <v>0.12</v>
      </c>
      <c r="D204" s="143">
        <v>39974</v>
      </c>
      <c r="E204" s="89">
        <v>45453</v>
      </c>
      <c r="F204" s="84">
        <v>42714</v>
      </c>
      <c r="G204" s="85">
        <v>42896</v>
      </c>
      <c r="H204" s="87">
        <v>5.1005000000000002E-2</v>
      </c>
      <c r="I204" s="123">
        <v>140.31824</v>
      </c>
      <c r="L204" s="120"/>
      <c r="M204" s="21"/>
      <c r="N204" s="16"/>
      <c r="O204" s="25"/>
      <c r="P204" s="62"/>
    </row>
    <row r="205" spans="1:16" s="9" customFormat="1" x14ac:dyDescent="0.2">
      <c r="A205" s="97" t="s">
        <v>250</v>
      </c>
      <c r="B205" s="112">
        <v>8600000</v>
      </c>
      <c r="C205" s="94">
        <v>0.12</v>
      </c>
      <c r="D205" s="143">
        <v>39981</v>
      </c>
      <c r="E205" s="89">
        <v>45460</v>
      </c>
      <c r="F205" s="84">
        <v>42721</v>
      </c>
      <c r="G205" s="85">
        <v>42903</v>
      </c>
      <c r="H205" s="87">
        <v>5.1064999999999999E-2</v>
      </c>
      <c r="I205" s="123">
        <v>140.36410100000001</v>
      </c>
      <c r="L205" s="120"/>
      <c r="M205" s="21"/>
      <c r="N205" s="16"/>
      <c r="O205" s="25"/>
      <c r="P205" s="62"/>
    </row>
    <row r="206" spans="1:16" s="9" customFormat="1" x14ac:dyDescent="0.2">
      <c r="A206" s="97" t="s">
        <v>254</v>
      </c>
      <c r="B206" s="112">
        <v>6400000</v>
      </c>
      <c r="C206" s="94">
        <v>0.12039999999999999</v>
      </c>
      <c r="D206" s="144">
        <v>39995</v>
      </c>
      <c r="E206" s="89">
        <v>45474</v>
      </c>
      <c r="F206" s="84">
        <v>42736</v>
      </c>
      <c r="G206" s="85">
        <v>42917</v>
      </c>
      <c r="H206" s="87">
        <v>5.1186000000000002E-2</v>
      </c>
      <c r="I206" s="123">
        <v>140.69220799999999</v>
      </c>
      <c r="L206" s="120"/>
      <c r="M206" s="21"/>
      <c r="N206" s="16"/>
      <c r="O206" s="25"/>
      <c r="P206" s="62"/>
    </row>
    <row r="207" spans="1:16" s="9" customFormat="1" x14ac:dyDescent="0.2">
      <c r="A207" s="97" t="s">
        <v>255</v>
      </c>
      <c r="B207" s="112">
        <v>700000</v>
      </c>
      <c r="C207" s="94">
        <v>0.1203</v>
      </c>
      <c r="D207" s="144">
        <v>40030</v>
      </c>
      <c r="E207" s="89">
        <v>45509</v>
      </c>
      <c r="F207" s="84">
        <v>42771</v>
      </c>
      <c r="G207" s="85">
        <v>42952</v>
      </c>
      <c r="H207" s="87">
        <v>5.1486999999999998E-2</v>
      </c>
      <c r="I207" s="123">
        <v>140.86405300000001</v>
      </c>
      <c r="L207" s="120"/>
      <c r="M207" s="21"/>
      <c r="N207" s="16"/>
      <c r="O207" s="25"/>
      <c r="P207" s="62"/>
    </row>
    <row r="208" spans="1:16" s="9" customFormat="1" x14ac:dyDescent="0.2">
      <c r="A208" s="97" t="s">
        <v>259</v>
      </c>
      <c r="B208" s="112">
        <v>600000</v>
      </c>
      <c r="C208" s="94">
        <v>0.11</v>
      </c>
      <c r="D208" s="144">
        <v>40072</v>
      </c>
      <c r="E208" s="89">
        <v>45551</v>
      </c>
      <c r="F208" s="84">
        <v>42810</v>
      </c>
      <c r="G208" s="85">
        <v>42994</v>
      </c>
      <c r="H208" s="87">
        <v>5.1848999999999999E-2</v>
      </c>
      <c r="I208" s="123">
        <v>134.926875</v>
      </c>
      <c r="L208" s="120"/>
      <c r="M208" s="21"/>
      <c r="N208" s="16"/>
      <c r="O208" s="25"/>
      <c r="P208" s="62"/>
    </row>
    <row r="209" spans="1:16" s="9" customFormat="1" x14ac:dyDescent="0.2">
      <c r="A209" s="97" t="s">
        <v>262</v>
      </c>
      <c r="B209" s="112">
        <v>550000</v>
      </c>
      <c r="C209" s="94">
        <v>0.11</v>
      </c>
      <c r="D209" s="144">
        <v>40086</v>
      </c>
      <c r="E209" s="89">
        <v>45565</v>
      </c>
      <c r="F209" s="84">
        <v>42825</v>
      </c>
      <c r="G209" s="85">
        <v>43008</v>
      </c>
      <c r="H209" s="87">
        <v>5.1969000000000001E-2</v>
      </c>
      <c r="I209" s="123">
        <v>134.998085</v>
      </c>
      <c r="L209" s="120"/>
      <c r="M209" s="21"/>
      <c r="N209" s="16"/>
      <c r="O209" s="25"/>
      <c r="P209" s="62"/>
    </row>
    <row r="210" spans="1:16" s="9" customFormat="1" x14ac:dyDescent="0.2">
      <c r="A210" s="97" t="s">
        <v>265</v>
      </c>
      <c r="B210" s="112">
        <v>700000</v>
      </c>
      <c r="C210" s="94">
        <v>0.1</v>
      </c>
      <c r="D210" s="144">
        <v>40100</v>
      </c>
      <c r="E210" s="89">
        <v>45579</v>
      </c>
      <c r="F210" s="84">
        <v>42839</v>
      </c>
      <c r="G210" s="85">
        <v>43022</v>
      </c>
      <c r="H210" s="87">
        <v>5.2089999999999997E-2</v>
      </c>
      <c r="I210" s="123">
        <v>129.00625099999999</v>
      </c>
      <c r="L210" s="120"/>
      <c r="M210" s="21"/>
      <c r="N210" s="16"/>
      <c r="O210" s="25"/>
      <c r="P210" s="62"/>
    </row>
    <row r="211" spans="1:16" s="9" customFormat="1" x14ac:dyDescent="0.2">
      <c r="A211" s="97" t="s">
        <v>267</v>
      </c>
      <c r="B211" s="112">
        <v>300000</v>
      </c>
      <c r="C211" s="94">
        <v>0.1</v>
      </c>
      <c r="D211" s="144">
        <v>40114</v>
      </c>
      <c r="E211" s="89">
        <v>45593</v>
      </c>
      <c r="F211" s="84">
        <v>42853</v>
      </c>
      <c r="G211" s="85">
        <v>43036</v>
      </c>
      <c r="H211" s="87">
        <v>5.2209999999999999E-2</v>
      </c>
      <c r="I211" s="123">
        <v>129.04707300000001</v>
      </c>
      <c r="L211" s="120"/>
      <c r="M211" s="21"/>
      <c r="N211" s="16"/>
      <c r="O211" s="25"/>
      <c r="P211" s="62"/>
    </row>
    <row r="212" spans="1:16" s="9" customFormat="1" x14ac:dyDescent="0.2">
      <c r="A212" s="97" t="s">
        <v>270</v>
      </c>
      <c r="B212" s="112">
        <v>3000000</v>
      </c>
      <c r="C212" s="94">
        <v>0.08</v>
      </c>
      <c r="D212" s="144">
        <v>40123</v>
      </c>
      <c r="E212" s="89">
        <v>45602</v>
      </c>
      <c r="F212" s="84">
        <v>42861</v>
      </c>
      <c r="G212" s="85">
        <v>43045</v>
      </c>
      <c r="H212" s="87">
        <v>5.2288000000000001E-2</v>
      </c>
      <c r="I212" s="123">
        <v>116.879694</v>
      </c>
      <c r="L212" s="120"/>
      <c r="M212" s="21"/>
      <c r="N212" s="16"/>
      <c r="O212" s="25"/>
      <c r="P212" s="62"/>
    </row>
    <row r="213" spans="1:16" s="9" customFormat="1" x14ac:dyDescent="0.2">
      <c r="A213" s="97" t="s">
        <v>272</v>
      </c>
      <c r="B213" s="112">
        <v>1000000</v>
      </c>
      <c r="C213" s="94">
        <v>0.08</v>
      </c>
      <c r="D213" s="144">
        <v>40135</v>
      </c>
      <c r="E213" s="89">
        <v>45614</v>
      </c>
      <c r="F213" s="84">
        <v>42873</v>
      </c>
      <c r="G213" s="85">
        <v>43057</v>
      </c>
      <c r="H213" s="87">
        <v>5.2391E-2</v>
      </c>
      <c r="I213" s="123">
        <v>116.87375400000001</v>
      </c>
      <c r="L213" s="120"/>
      <c r="M213" s="21"/>
      <c r="N213" s="16"/>
      <c r="O213" s="25"/>
      <c r="P213" s="62"/>
    </row>
    <row r="214" spans="1:16" s="9" customFormat="1" x14ac:dyDescent="0.2">
      <c r="A214" s="97" t="s">
        <v>274</v>
      </c>
      <c r="B214" s="112">
        <v>100000</v>
      </c>
      <c r="C214" s="94">
        <v>0.08</v>
      </c>
      <c r="D214" s="144">
        <v>40142</v>
      </c>
      <c r="E214" s="89">
        <v>45621</v>
      </c>
      <c r="F214" s="84">
        <v>42880</v>
      </c>
      <c r="G214" s="85">
        <v>43064</v>
      </c>
      <c r="H214" s="87">
        <v>5.2450999999999998E-2</v>
      </c>
      <c r="I214" s="123">
        <v>116.870276</v>
      </c>
      <c r="L214" s="120"/>
      <c r="M214" s="21"/>
      <c r="N214" s="16"/>
      <c r="O214" s="25"/>
      <c r="P214" s="62"/>
    </row>
    <row r="215" spans="1:16" s="9" customFormat="1" x14ac:dyDescent="0.2">
      <c r="A215" s="97" t="s">
        <v>277</v>
      </c>
      <c r="B215" s="112">
        <v>3800000</v>
      </c>
      <c r="C215" s="94">
        <v>7.0000000000000007E-2</v>
      </c>
      <c r="D215" s="144">
        <v>40165</v>
      </c>
      <c r="E215" s="89">
        <v>45644</v>
      </c>
      <c r="F215" s="84">
        <v>42722</v>
      </c>
      <c r="G215" s="85">
        <v>42904</v>
      </c>
      <c r="H215" s="87">
        <v>5.2649000000000001E-2</v>
      </c>
      <c r="I215" s="123">
        <v>110.69076099999999</v>
      </c>
      <c r="L215" s="120"/>
      <c r="M215" s="21"/>
      <c r="N215" s="16"/>
      <c r="O215" s="25"/>
      <c r="P215" s="62"/>
    </row>
    <row r="216" spans="1:16" s="9" customFormat="1" x14ac:dyDescent="0.2">
      <c r="A216" s="97" t="s">
        <v>281</v>
      </c>
      <c r="B216" s="112">
        <v>1000000</v>
      </c>
      <c r="C216" s="94">
        <v>7.0000000000000007E-2</v>
      </c>
      <c r="D216" s="144">
        <v>40184</v>
      </c>
      <c r="E216" s="89">
        <v>45663</v>
      </c>
      <c r="F216" s="84">
        <v>42741</v>
      </c>
      <c r="G216" s="85">
        <v>42922</v>
      </c>
      <c r="H216" s="87">
        <v>5.2812999999999999E-2</v>
      </c>
      <c r="I216" s="123">
        <v>110.63720600000001</v>
      </c>
      <c r="L216" s="120"/>
      <c r="M216" s="21"/>
      <c r="N216" s="16"/>
      <c r="O216" s="25"/>
      <c r="P216" s="62"/>
    </row>
    <row r="217" spans="1:16" s="9" customFormat="1" x14ac:dyDescent="0.2">
      <c r="A217" s="97" t="s">
        <v>289</v>
      </c>
      <c r="B217" s="112">
        <v>1000000</v>
      </c>
      <c r="C217" s="94">
        <v>7.0000000000000007E-2</v>
      </c>
      <c r="D217" s="144">
        <v>40282</v>
      </c>
      <c r="E217" s="92">
        <v>45761</v>
      </c>
      <c r="F217" s="84">
        <v>42839</v>
      </c>
      <c r="G217" s="85">
        <v>43022</v>
      </c>
      <c r="H217" s="87">
        <v>5.3657000000000003E-2</v>
      </c>
      <c r="I217" s="123">
        <v>110.372782</v>
      </c>
      <c r="L217" s="120"/>
      <c r="M217" s="21"/>
      <c r="N217" s="16"/>
      <c r="O217" s="25"/>
      <c r="P217" s="62"/>
    </row>
    <row r="218" spans="1:16" s="9" customFormat="1" x14ac:dyDescent="0.2">
      <c r="A218" s="97" t="s">
        <v>291</v>
      </c>
      <c r="B218" s="112">
        <v>1000000</v>
      </c>
      <c r="C218" s="94">
        <v>7.0000000000000007E-2</v>
      </c>
      <c r="D218" s="144">
        <v>40289</v>
      </c>
      <c r="E218" s="89">
        <v>45768</v>
      </c>
      <c r="F218" s="84">
        <v>42846</v>
      </c>
      <c r="G218" s="85">
        <v>43029</v>
      </c>
      <c r="H218" s="87">
        <v>5.3718000000000002E-2</v>
      </c>
      <c r="I218" s="123">
        <v>110.35278599999999</v>
      </c>
      <c r="L218" s="120"/>
      <c r="M218" s="21"/>
      <c r="N218" s="16"/>
      <c r="O218" s="25"/>
      <c r="P218" s="62"/>
    </row>
    <row r="219" spans="1:16" s="9" customFormat="1" x14ac:dyDescent="0.2">
      <c r="A219" s="97" t="s">
        <v>294</v>
      </c>
      <c r="B219" s="112">
        <v>700000</v>
      </c>
      <c r="C219" s="94">
        <v>7.4999999999999997E-2</v>
      </c>
      <c r="D219" s="144">
        <v>40317</v>
      </c>
      <c r="E219" s="89">
        <v>45796</v>
      </c>
      <c r="F219" s="84">
        <v>42874</v>
      </c>
      <c r="G219" s="85">
        <v>43058</v>
      </c>
      <c r="H219" s="87">
        <v>5.3967000000000001E-2</v>
      </c>
      <c r="I219" s="123">
        <v>113.47246199999999</v>
      </c>
      <c r="L219" s="120"/>
      <c r="M219" s="21"/>
      <c r="N219" s="16"/>
      <c r="O219" s="25"/>
      <c r="P219" s="62"/>
    </row>
    <row r="220" spans="1:16" s="9" customFormat="1" x14ac:dyDescent="0.2">
      <c r="A220" s="97" t="s">
        <v>297</v>
      </c>
      <c r="B220" s="112">
        <v>400000</v>
      </c>
      <c r="C220" s="94">
        <v>7.7499999999999999E-2</v>
      </c>
      <c r="D220" s="144">
        <v>40331</v>
      </c>
      <c r="E220" s="89">
        <v>45810</v>
      </c>
      <c r="F220" s="84">
        <v>42706</v>
      </c>
      <c r="G220" s="85">
        <v>42888</v>
      </c>
      <c r="H220" s="87">
        <v>5.4091E-2</v>
      </c>
      <c r="I220" s="123">
        <v>115.04750199999999</v>
      </c>
      <c r="L220" s="120"/>
      <c r="M220" s="21"/>
      <c r="N220" s="16"/>
      <c r="O220" s="25"/>
      <c r="P220" s="62"/>
    </row>
    <row r="221" spans="1:16" s="9" customFormat="1" x14ac:dyDescent="0.2">
      <c r="A221" s="97" t="s">
        <v>305</v>
      </c>
      <c r="B221" s="112">
        <v>1000000</v>
      </c>
      <c r="C221" s="94">
        <v>0.08</v>
      </c>
      <c r="D221" s="144">
        <v>40387</v>
      </c>
      <c r="E221" s="92">
        <v>45866</v>
      </c>
      <c r="F221" s="84">
        <v>42763</v>
      </c>
      <c r="G221" s="85">
        <v>42944</v>
      </c>
      <c r="H221" s="87">
        <v>5.4588999999999999E-2</v>
      </c>
      <c r="I221" s="123">
        <v>116.54286999999999</v>
      </c>
      <c r="L221" s="120"/>
      <c r="M221" s="21"/>
      <c r="N221" s="16"/>
      <c r="O221" s="25"/>
      <c r="P221" s="62"/>
    </row>
    <row r="222" spans="1:16" s="9" customFormat="1" x14ac:dyDescent="0.2">
      <c r="A222" s="97" t="s">
        <v>311</v>
      </c>
      <c r="B222" s="112">
        <v>5000000</v>
      </c>
      <c r="C222" s="94">
        <v>8.2500000000000004E-2</v>
      </c>
      <c r="D222" s="144">
        <v>40436</v>
      </c>
      <c r="E222" s="89">
        <v>45915</v>
      </c>
      <c r="F222" s="84">
        <v>42809</v>
      </c>
      <c r="G222" s="85">
        <v>42993</v>
      </c>
      <c r="H222" s="87">
        <v>5.5024000000000003E-2</v>
      </c>
      <c r="I222" s="123">
        <v>118.082171</v>
      </c>
      <c r="L222" s="120"/>
      <c r="M222" s="21"/>
      <c r="N222" s="16"/>
      <c r="O222" s="25"/>
      <c r="P222" s="62"/>
    </row>
    <row r="223" spans="1:16" s="9" customFormat="1" x14ac:dyDescent="0.2">
      <c r="A223" s="97" t="s">
        <v>313</v>
      </c>
      <c r="B223" s="112">
        <v>22200000</v>
      </c>
      <c r="C223" s="94">
        <v>8.9499999999999996E-2</v>
      </c>
      <c r="D223" s="144">
        <v>40443</v>
      </c>
      <c r="E223" s="89">
        <v>45922</v>
      </c>
      <c r="F223" s="84">
        <v>42816</v>
      </c>
      <c r="G223" s="85">
        <v>43000</v>
      </c>
      <c r="H223" s="87">
        <v>5.5086999999999997E-2</v>
      </c>
      <c r="I223" s="123">
        <v>122.685653</v>
      </c>
      <c r="L223" s="120"/>
      <c r="M223" s="21"/>
      <c r="N223" s="16"/>
      <c r="O223" s="25"/>
      <c r="P223" s="62"/>
    </row>
    <row r="224" spans="1:16" s="9" customFormat="1" x14ac:dyDescent="0.2">
      <c r="A224" s="97" t="s">
        <v>314</v>
      </c>
      <c r="B224" s="112">
        <v>25600000</v>
      </c>
      <c r="C224" s="94">
        <v>0.09</v>
      </c>
      <c r="D224" s="144">
        <v>40457</v>
      </c>
      <c r="E224" s="89">
        <v>45936</v>
      </c>
      <c r="F224" s="84">
        <v>42831</v>
      </c>
      <c r="G224" s="85">
        <v>43014</v>
      </c>
      <c r="H224" s="87">
        <v>5.5211000000000003E-2</v>
      </c>
      <c r="I224" s="123">
        <v>123.010884</v>
      </c>
      <c r="L224" s="120"/>
      <c r="M224" s="21"/>
      <c r="N224" s="16"/>
      <c r="O224" s="25"/>
      <c r="P224" s="62"/>
    </row>
    <row r="225" spans="1:16" s="9" customFormat="1" x14ac:dyDescent="0.2">
      <c r="A225" s="97" t="s">
        <v>315</v>
      </c>
      <c r="B225" s="112">
        <v>10000000</v>
      </c>
      <c r="C225" s="94">
        <v>0.09</v>
      </c>
      <c r="D225" s="144">
        <v>40464</v>
      </c>
      <c r="E225" s="89">
        <v>45943</v>
      </c>
      <c r="F225" s="84">
        <v>42838</v>
      </c>
      <c r="G225" s="85">
        <v>43021</v>
      </c>
      <c r="H225" s="87">
        <v>5.5273000000000003E-2</v>
      </c>
      <c r="I225" s="123">
        <v>123.00670100000001</v>
      </c>
      <c r="L225" s="120"/>
      <c r="M225" s="21"/>
      <c r="N225" s="16"/>
      <c r="O225" s="25"/>
      <c r="P225" s="62"/>
    </row>
    <row r="226" spans="1:16" s="9" customFormat="1" x14ac:dyDescent="0.2">
      <c r="A226" s="97" t="s">
        <v>318</v>
      </c>
      <c r="B226" s="112">
        <v>2100000</v>
      </c>
      <c r="C226" s="94">
        <v>0.09</v>
      </c>
      <c r="D226" s="144">
        <v>40471</v>
      </c>
      <c r="E226" s="89">
        <v>45950</v>
      </c>
      <c r="F226" s="84">
        <v>42845</v>
      </c>
      <c r="G226" s="85">
        <v>43028</v>
      </c>
      <c r="H226" s="87">
        <v>5.5336000000000003E-2</v>
      </c>
      <c r="I226" s="123">
        <v>123.00172999999999</v>
      </c>
      <c r="L226" s="120"/>
      <c r="M226" s="21"/>
      <c r="N226" s="16"/>
      <c r="O226" s="25"/>
      <c r="P226" s="62"/>
    </row>
    <row r="227" spans="1:16" s="9" customFormat="1" x14ac:dyDescent="0.2">
      <c r="A227" s="97" t="s">
        <v>319</v>
      </c>
      <c r="B227" s="112">
        <v>12600000</v>
      </c>
      <c r="C227" s="94">
        <v>0.09</v>
      </c>
      <c r="D227" s="144">
        <v>40478</v>
      </c>
      <c r="E227" s="89">
        <v>45957</v>
      </c>
      <c r="F227" s="84">
        <v>42852</v>
      </c>
      <c r="G227" s="85">
        <v>43035</v>
      </c>
      <c r="H227" s="87">
        <v>5.5398000000000003E-2</v>
      </c>
      <c r="I227" s="123">
        <v>122.997484</v>
      </c>
      <c r="L227" s="120"/>
      <c r="M227" s="21"/>
      <c r="N227" s="16"/>
      <c r="O227" s="25"/>
      <c r="P227" s="62"/>
    </row>
    <row r="228" spans="1:16" s="9" customFormat="1" x14ac:dyDescent="0.2">
      <c r="A228" s="97" t="s">
        <v>320</v>
      </c>
      <c r="B228" s="112">
        <v>15200000</v>
      </c>
      <c r="C228" s="94">
        <v>0.09</v>
      </c>
      <c r="D228" s="144">
        <v>40485</v>
      </c>
      <c r="E228" s="89">
        <v>45964</v>
      </c>
      <c r="F228" s="84">
        <v>42858</v>
      </c>
      <c r="G228" s="85">
        <v>43042</v>
      </c>
      <c r="H228" s="87">
        <v>5.5460000000000002E-2</v>
      </c>
      <c r="I228" s="123">
        <v>122.98803100000001</v>
      </c>
      <c r="L228" s="120"/>
      <c r="M228" s="21"/>
      <c r="N228" s="16"/>
      <c r="O228" s="25"/>
      <c r="P228" s="62"/>
    </row>
    <row r="229" spans="1:16" s="9" customFormat="1" x14ac:dyDescent="0.2">
      <c r="A229" s="97" t="s">
        <v>321</v>
      </c>
      <c r="B229" s="112">
        <v>19200000</v>
      </c>
      <c r="C229" s="94">
        <v>0.09</v>
      </c>
      <c r="D229" s="144">
        <v>40492</v>
      </c>
      <c r="E229" s="89">
        <v>45971</v>
      </c>
      <c r="F229" s="84">
        <v>42865</v>
      </c>
      <c r="G229" s="85">
        <v>43049</v>
      </c>
      <c r="H229" s="87">
        <v>5.5522000000000002E-2</v>
      </c>
      <c r="I229" s="123">
        <v>122.98348900000001</v>
      </c>
      <c r="L229" s="120"/>
      <c r="M229" s="21"/>
      <c r="N229" s="16"/>
      <c r="O229" s="25"/>
      <c r="P229" s="62"/>
    </row>
    <row r="230" spans="1:16" s="9" customFormat="1" x14ac:dyDescent="0.2">
      <c r="A230" s="97" t="s">
        <v>322</v>
      </c>
      <c r="B230" s="112">
        <v>11500000</v>
      </c>
      <c r="C230" s="94">
        <v>0.09</v>
      </c>
      <c r="D230" s="144">
        <v>40506</v>
      </c>
      <c r="E230" s="89">
        <v>45985</v>
      </c>
      <c r="F230" s="84">
        <v>42879</v>
      </c>
      <c r="G230" s="85">
        <v>43063</v>
      </c>
      <c r="H230" s="87">
        <v>5.5647000000000002E-2</v>
      </c>
      <c r="I230" s="123">
        <v>122.97355899999999</v>
      </c>
      <c r="L230" s="120"/>
      <c r="M230" s="21"/>
      <c r="N230" s="16"/>
      <c r="O230" s="25"/>
      <c r="P230" s="62"/>
    </row>
    <row r="231" spans="1:16" s="9" customFormat="1" x14ac:dyDescent="0.2">
      <c r="A231" s="97" t="s">
        <v>323</v>
      </c>
      <c r="B231" s="112">
        <v>14000000</v>
      </c>
      <c r="C231" s="94">
        <v>0.09</v>
      </c>
      <c r="D231" s="144">
        <v>40520</v>
      </c>
      <c r="E231" s="89">
        <v>45999</v>
      </c>
      <c r="F231" s="84">
        <v>42712</v>
      </c>
      <c r="G231" s="85">
        <v>42894</v>
      </c>
      <c r="H231" s="87">
        <v>5.5771000000000001E-2</v>
      </c>
      <c r="I231" s="123">
        <v>122.965484</v>
      </c>
      <c r="L231" s="120"/>
      <c r="M231" s="21"/>
      <c r="N231" s="16"/>
      <c r="O231" s="25"/>
      <c r="P231" s="62"/>
    </row>
    <row r="232" spans="1:16" s="9" customFormat="1" x14ac:dyDescent="0.2">
      <c r="A232" s="97" t="s">
        <v>324</v>
      </c>
      <c r="B232" s="112">
        <v>24800000</v>
      </c>
      <c r="C232" s="94">
        <v>0.09</v>
      </c>
      <c r="D232" s="144">
        <v>40527</v>
      </c>
      <c r="E232" s="89">
        <v>46006</v>
      </c>
      <c r="F232" s="84">
        <v>42719</v>
      </c>
      <c r="G232" s="85">
        <v>42901</v>
      </c>
      <c r="H232" s="87">
        <v>5.5833000000000001E-2</v>
      </c>
      <c r="I232" s="123">
        <v>122.95652</v>
      </c>
      <c r="L232" s="120"/>
      <c r="M232" s="21"/>
      <c r="N232" s="16"/>
      <c r="O232" s="25"/>
      <c r="P232" s="62"/>
    </row>
    <row r="233" spans="1:16" s="9" customFormat="1" x14ac:dyDescent="0.2">
      <c r="A233" s="97" t="s">
        <v>325</v>
      </c>
      <c r="B233" s="112">
        <v>25000000</v>
      </c>
      <c r="C233" s="94">
        <v>8.9899999999999994E-2</v>
      </c>
      <c r="D233" s="144">
        <v>40534</v>
      </c>
      <c r="E233" s="89">
        <v>46013</v>
      </c>
      <c r="F233" s="84">
        <v>42726</v>
      </c>
      <c r="G233" s="85">
        <v>42908</v>
      </c>
      <c r="H233" s="87">
        <v>5.5896000000000001E-2</v>
      </c>
      <c r="I233" s="123">
        <v>122.879465</v>
      </c>
      <c r="L233" s="120"/>
      <c r="M233" s="21"/>
      <c r="N233" s="16"/>
      <c r="O233" s="25"/>
      <c r="P233" s="62"/>
    </row>
    <row r="234" spans="1:16" s="9" customFormat="1" x14ac:dyDescent="0.2">
      <c r="A234" s="97" t="s">
        <v>326</v>
      </c>
      <c r="B234" s="112">
        <v>2370000</v>
      </c>
      <c r="C234" s="94">
        <v>8.9499999999999996E-2</v>
      </c>
      <c r="D234" s="144">
        <v>40597</v>
      </c>
      <c r="E234" s="89">
        <v>46076</v>
      </c>
      <c r="F234" s="84">
        <v>42789</v>
      </c>
      <c r="G234" s="85">
        <v>42970</v>
      </c>
      <c r="H234" s="87">
        <v>5.6455999999999999E-2</v>
      </c>
      <c r="I234" s="123">
        <v>122.51925199999999</v>
      </c>
      <c r="L234" s="120"/>
      <c r="M234" s="21"/>
      <c r="N234" s="16"/>
      <c r="O234" s="25"/>
      <c r="P234" s="62"/>
    </row>
    <row r="235" spans="1:16" s="9" customFormat="1" x14ac:dyDescent="0.2">
      <c r="A235" s="97" t="s">
        <v>327</v>
      </c>
      <c r="B235" s="112">
        <v>6100000</v>
      </c>
      <c r="C235" s="94">
        <v>0.08</v>
      </c>
      <c r="D235" s="144">
        <v>40618</v>
      </c>
      <c r="E235" s="89">
        <v>46097</v>
      </c>
      <c r="F235" s="84">
        <v>42810</v>
      </c>
      <c r="G235" s="85">
        <v>42994</v>
      </c>
      <c r="H235" s="87">
        <v>5.6641999999999998E-2</v>
      </c>
      <c r="I235" s="123">
        <v>115.99019</v>
      </c>
      <c r="L235" s="120"/>
      <c r="M235" s="21"/>
      <c r="N235" s="16"/>
      <c r="O235" s="25"/>
      <c r="P235" s="62"/>
    </row>
    <row r="236" spans="1:16" s="9" customFormat="1" x14ac:dyDescent="0.2">
      <c r="A236" s="97" t="s">
        <v>329</v>
      </c>
      <c r="B236" s="112">
        <v>700000</v>
      </c>
      <c r="C236" s="94">
        <v>0.08</v>
      </c>
      <c r="D236" s="144">
        <v>40632</v>
      </c>
      <c r="E236" s="89">
        <v>46111</v>
      </c>
      <c r="F236" s="84">
        <v>42824</v>
      </c>
      <c r="G236" s="85">
        <v>43008</v>
      </c>
      <c r="H236" s="87">
        <v>5.6766999999999998E-2</v>
      </c>
      <c r="I236" s="123">
        <v>115.95051100000001</v>
      </c>
      <c r="L236" s="120"/>
      <c r="M236" s="21"/>
      <c r="N236" s="16"/>
      <c r="O236" s="25"/>
      <c r="P236" s="62"/>
    </row>
    <row r="237" spans="1:16" s="9" customFormat="1" x14ac:dyDescent="0.2">
      <c r="A237" s="97" t="s">
        <v>330</v>
      </c>
      <c r="B237" s="112">
        <v>2000000</v>
      </c>
      <c r="C237" s="94">
        <v>7.9000000000000001E-2</v>
      </c>
      <c r="D237" s="144">
        <v>40674</v>
      </c>
      <c r="E237" s="89">
        <v>46153</v>
      </c>
      <c r="F237" s="84">
        <v>42866</v>
      </c>
      <c r="G237" s="85">
        <v>43050</v>
      </c>
      <c r="H237" s="87">
        <v>5.7133000000000003E-2</v>
      </c>
      <c r="I237" s="123">
        <v>115.145225</v>
      </c>
      <c r="L237" s="120"/>
      <c r="M237" s="21"/>
      <c r="N237" s="16"/>
      <c r="O237" s="25"/>
      <c r="P237" s="62"/>
    </row>
    <row r="238" spans="1:16" s="9" customFormat="1" x14ac:dyDescent="0.2">
      <c r="A238" s="97" t="s">
        <v>331</v>
      </c>
      <c r="B238" s="112">
        <v>300000</v>
      </c>
      <c r="C238" s="94">
        <v>7.0000000000000007E-2</v>
      </c>
      <c r="D238" s="144">
        <v>40716</v>
      </c>
      <c r="E238" s="89">
        <v>46195</v>
      </c>
      <c r="F238" s="84">
        <v>42726</v>
      </c>
      <c r="G238" s="85">
        <v>42908</v>
      </c>
      <c r="H238" s="87">
        <v>5.7494000000000003E-2</v>
      </c>
      <c r="I238" s="123">
        <v>108.731264</v>
      </c>
      <c r="L238" s="120"/>
      <c r="M238" s="21"/>
      <c r="N238" s="16"/>
      <c r="O238" s="25"/>
      <c r="P238" s="62"/>
    </row>
    <row r="239" spans="1:16" s="9" customFormat="1" x14ac:dyDescent="0.2">
      <c r="A239" s="97" t="s">
        <v>332</v>
      </c>
      <c r="B239" s="112">
        <v>2700000</v>
      </c>
      <c r="C239" s="94">
        <v>6.7199999999999996E-2</v>
      </c>
      <c r="D239" s="144">
        <v>40751</v>
      </c>
      <c r="E239" s="89">
        <v>46230</v>
      </c>
      <c r="F239" s="84">
        <v>42762</v>
      </c>
      <c r="G239" s="85">
        <v>42943</v>
      </c>
      <c r="H239" s="87">
        <v>5.7796E-2</v>
      </c>
      <c r="I239" s="123">
        <v>106.60424500000001</v>
      </c>
      <c r="L239" s="120"/>
      <c r="M239" s="21"/>
      <c r="N239" s="16"/>
      <c r="O239" s="25"/>
      <c r="P239" s="62"/>
    </row>
    <row r="240" spans="1:16" s="9" customFormat="1" x14ac:dyDescent="0.2">
      <c r="A240" s="97" t="s">
        <v>335</v>
      </c>
      <c r="B240" s="112">
        <v>2400000</v>
      </c>
      <c r="C240" s="94">
        <v>6.4000000000000001E-2</v>
      </c>
      <c r="D240" s="144">
        <v>40765</v>
      </c>
      <c r="E240" s="89">
        <v>46244</v>
      </c>
      <c r="F240" s="84">
        <v>42776</v>
      </c>
      <c r="G240" s="85">
        <v>42957</v>
      </c>
      <c r="H240" s="87">
        <v>5.7916000000000002E-2</v>
      </c>
      <c r="I240" s="123">
        <v>104.27999</v>
      </c>
      <c r="L240" s="120"/>
      <c r="M240" s="21"/>
      <c r="N240" s="16"/>
      <c r="O240" s="25"/>
      <c r="P240" s="62"/>
    </row>
    <row r="241" spans="1:16" s="9" customFormat="1" x14ac:dyDescent="0.2">
      <c r="A241" s="97" t="s">
        <v>338</v>
      </c>
      <c r="B241" s="112">
        <v>2700000</v>
      </c>
      <c r="C241" s="94">
        <v>0.06</v>
      </c>
      <c r="D241" s="144">
        <v>40779</v>
      </c>
      <c r="E241" s="89">
        <v>46258</v>
      </c>
      <c r="F241" s="84">
        <v>42790</v>
      </c>
      <c r="G241" s="85">
        <v>42971</v>
      </c>
      <c r="H241" s="87">
        <v>5.8036999999999998E-2</v>
      </c>
      <c r="I241" s="123">
        <v>101.37745700000001</v>
      </c>
      <c r="L241" s="120"/>
      <c r="M241" s="21"/>
      <c r="N241" s="16"/>
      <c r="O241" s="25"/>
      <c r="P241" s="62"/>
    </row>
    <row r="242" spans="1:16" s="9" customFormat="1" x14ac:dyDescent="0.2">
      <c r="A242" s="97" t="s">
        <v>341</v>
      </c>
      <c r="B242" s="112">
        <v>4200000</v>
      </c>
      <c r="C242" s="94">
        <v>5.8000000000000003E-2</v>
      </c>
      <c r="D242" s="144">
        <v>40793</v>
      </c>
      <c r="E242" s="89">
        <v>46272</v>
      </c>
      <c r="F242" s="84">
        <v>42801</v>
      </c>
      <c r="G242" s="85">
        <v>42985</v>
      </c>
      <c r="H242" s="87">
        <v>5.8157E-2</v>
      </c>
      <c r="I242" s="123">
        <v>99.878395999999995</v>
      </c>
      <c r="L242" s="120"/>
      <c r="M242" s="21"/>
      <c r="N242" s="16"/>
      <c r="O242" s="25"/>
      <c r="P242" s="62"/>
    </row>
    <row r="243" spans="1:16" s="9" customFormat="1" x14ac:dyDescent="0.2">
      <c r="A243" s="97" t="s">
        <v>342</v>
      </c>
      <c r="B243" s="112">
        <v>4100000</v>
      </c>
      <c r="C243" s="94">
        <v>5.8000000000000003E-2</v>
      </c>
      <c r="D243" s="144">
        <v>40814</v>
      </c>
      <c r="E243" s="89">
        <v>46293</v>
      </c>
      <c r="F243" s="84">
        <v>42822</v>
      </c>
      <c r="G243" s="85">
        <v>43006</v>
      </c>
      <c r="H243" s="87">
        <v>5.8338000000000001E-2</v>
      </c>
      <c r="I243" s="123">
        <v>99.750067000000001</v>
      </c>
      <c r="J243" s="1"/>
      <c r="K243" s="1"/>
      <c r="L243" s="120"/>
      <c r="M243" s="21"/>
      <c r="N243" s="16"/>
      <c r="O243" s="25"/>
      <c r="P243" s="62"/>
    </row>
    <row r="244" spans="1:16" s="1" customFormat="1" x14ac:dyDescent="0.2">
      <c r="A244" s="97" t="s">
        <v>343</v>
      </c>
      <c r="B244" s="112">
        <v>8500000</v>
      </c>
      <c r="C244" s="94">
        <v>5.8000000000000003E-2</v>
      </c>
      <c r="D244" s="144">
        <v>40821</v>
      </c>
      <c r="E244" s="89">
        <v>46300</v>
      </c>
      <c r="F244" s="84">
        <v>42830</v>
      </c>
      <c r="G244" s="85">
        <v>43013</v>
      </c>
      <c r="H244" s="87">
        <v>5.8397999999999999E-2</v>
      </c>
      <c r="I244" s="123">
        <v>99.707567999999995</v>
      </c>
      <c r="L244" s="120"/>
      <c r="M244" s="21"/>
      <c r="N244" s="16"/>
      <c r="O244" s="25"/>
      <c r="P244" s="62"/>
    </row>
    <row r="245" spans="1:16" s="1" customFormat="1" x14ac:dyDescent="0.2">
      <c r="A245" s="97" t="s">
        <v>344</v>
      </c>
      <c r="B245" s="112">
        <v>2000000</v>
      </c>
      <c r="C245" s="94">
        <v>5.8000000000000003E-2</v>
      </c>
      <c r="D245" s="144">
        <v>40828</v>
      </c>
      <c r="E245" s="89">
        <v>46307</v>
      </c>
      <c r="F245" s="84">
        <v>42837</v>
      </c>
      <c r="G245" s="85">
        <v>43020</v>
      </c>
      <c r="H245" s="87">
        <v>5.8458999999999997E-2</v>
      </c>
      <c r="I245" s="123">
        <v>99.664360000000002</v>
      </c>
      <c r="L245" s="120"/>
      <c r="M245" s="21"/>
      <c r="N245" s="16"/>
      <c r="O245" s="25"/>
      <c r="P245" s="62"/>
    </row>
    <row r="246" spans="1:16" s="1" customFormat="1" x14ac:dyDescent="0.2">
      <c r="A246" s="97" t="s">
        <v>346</v>
      </c>
      <c r="B246" s="112">
        <v>2000000</v>
      </c>
      <c r="C246" s="94">
        <v>5.8000000000000003E-2</v>
      </c>
      <c r="D246" s="144">
        <v>40835</v>
      </c>
      <c r="E246" s="89">
        <v>46314</v>
      </c>
      <c r="F246" s="84">
        <v>42844</v>
      </c>
      <c r="G246" s="85">
        <v>43027</v>
      </c>
      <c r="H246" s="87">
        <v>5.8519000000000002E-2</v>
      </c>
      <c r="I246" s="123">
        <v>99.621879000000007</v>
      </c>
      <c r="L246" s="120"/>
      <c r="M246" s="21"/>
      <c r="N246" s="16"/>
      <c r="O246" s="25"/>
      <c r="P246" s="62"/>
    </row>
    <row r="247" spans="1:16" s="1" customFormat="1" x14ac:dyDescent="0.2">
      <c r="A247" s="97" t="s">
        <v>345</v>
      </c>
      <c r="B247" s="112">
        <v>4500000</v>
      </c>
      <c r="C247" s="94">
        <v>5.8000000000000003E-2</v>
      </c>
      <c r="D247" s="144">
        <v>40844</v>
      </c>
      <c r="E247" s="89">
        <v>46323</v>
      </c>
      <c r="F247" s="84">
        <v>42853</v>
      </c>
      <c r="G247" s="85">
        <v>43036</v>
      </c>
      <c r="H247" s="87">
        <v>5.8596000000000002E-2</v>
      </c>
      <c r="I247" s="123">
        <v>99.567384000000004</v>
      </c>
      <c r="J247" s="9"/>
      <c r="K247" s="9"/>
      <c r="L247" s="120"/>
      <c r="M247" s="21"/>
      <c r="N247" s="16"/>
      <c r="O247" s="25"/>
      <c r="P247" s="62"/>
    </row>
    <row r="248" spans="1:16" s="9" customFormat="1" x14ac:dyDescent="0.2">
      <c r="A248" s="97" t="s">
        <v>348</v>
      </c>
      <c r="B248" s="112">
        <v>1400000</v>
      </c>
      <c r="C248" s="94">
        <v>5.8000000000000003E-2</v>
      </c>
      <c r="D248" s="144">
        <v>40856</v>
      </c>
      <c r="E248" s="89">
        <v>46335</v>
      </c>
      <c r="F248" s="84">
        <v>42864</v>
      </c>
      <c r="G248" s="85">
        <v>43048</v>
      </c>
      <c r="H248" s="87">
        <v>5.8700000000000002E-2</v>
      </c>
      <c r="I248" s="123">
        <v>99.493756000000005</v>
      </c>
      <c r="L248" s="120"/>
      <c r="M248" s="21"/>
      <c r="N248" s="16"/>
      <c r="O248" s="25"/>
      <c r="P248" s="62"/>
    </row>
    <row r="249" spans="1:16" s="9" customFormat="1" x14ac:dyDescent="0.2">
      <c r="A249" s="97" t="s">
        <v>350</v>
      </c>
      <c r="B249" s="112">
        <v>13500000</v>
      </c>
      <c r="C249" s="94">
        <v>6.3200000000000006E-2</v>
      </c>
      <c r="D249" s="144">
        <v>40884</v>
      </c>
      <c r="E249" s="89">
        <v>46363</v>
      </c>
      <c r="F249" s="84">
        <v>42711</v>
      </c>
      <c r="G249" s="85">
        <v>42893</v>
      </c>
      <c r="H249" s="87">
        <v>5.8941E-2</v>
      </c>
      <c r="I249" s="123">
        <v>103.06754100000001</v>
      </c>
      <c r="L249" s="120"/>
      <c r="M249" s="21"/>
      <c r="N249" s="16"/>
      <c r="O249" s="25"/>
      <c r="P249" s="62"/>
    </row>
    <row r="250" spans="1:16" s="9" customFormat="1" x14ac:dyDescent="0.2">
      <c r="A250" s="97" t="s">
        <v>349</v>
      </c>
      <c r="B250" s="112">
        <v>11300000</v>
      </c>
      <c r="C250" s="94">
        <v>6.5000000000000002E-2</v>
      </c>
      <c r="D250" s="144">
        <v>40891</v>
      </c>
      <c r="E250" s="89">
        <v>46370</v>
      </c>
      <c r="F250" s="84">
        <v>42718</v>
      </c>
      <c r="G250" s="85">
        <v>42900</v>
      </c>
      <c r="H250" s="87">
        <v>5.9000999999999998E-2</v>
      </c>
      <c r="I250" s="123">
        <v>104.325188</v>
      </c>
      <c r="L250" s="120"/>
      <c r="M250" s="21"/>
      <c r="N250" s="16"/>
      <c r="O250" s="25"/>
      <c r="P250" s="62"/>
    </row>
    <row r="251" spans="1:16" s="9" customFormat="1" x14ac:dyDescent="0.2">
      <c r="A251" s="97" t="s">
        <v>351</v>
      </c>
      <c r="B251" s="112">
        <v>11100000</v>
      </c>
      <c r="C251" s="94">
        <v>6.6400000000000001E-2</v>
      </c>
      <c r="D251" s="144">
        <v>40898</v>
      </c>
      <c r="E251" s="89">
        <v>46377</v>
      </c>
      <c r="F251" s="84">
        <v>42725</v>
      </c>
      <c r="G251" s="85">
        <v>42907</v>
      </c>
      <c r="H251" s="87">
        <v>5.9061000000000002E-2</v>
      </c>
      <c r="I251" s="123">
        <v>105.297044</v>
      </c>
      <c r="L251" s="120"/>
      <c r="M251" s="21"/>
      <c r="N251" s="16"/>
      <c r="O251" s="25"/>
      <c r="P251" s="62"/>
    </row>
    <row r="252" spans="1:16" s="9" customFormat="1" x14ac:dyDescent="0.2">
      <c r="A252" s="97" t="s">
        <v>352</v>
      </c>
      <c r="B252" s="112">
        <v>10000000</v>
      </c>
      <c r="C252" s="94">
        <v>7.0000000000000007E-2</v>
      </c>
      <c r="D252" s="144">
        <v>40907</v>
      </c>
      <c r="E252" s="89">
        <v>46386</v>
      </c>
      <c r="F252" s="84">
        <v>42734</v>
      </c>
      <c r="G252" s="85">
        <v>42916</v>
      </c>
      <c r="H252" s="87">
        <v>5.9138999999999997E-2</v>
      </c>
      <c r="I252" s="123">
        <v>107.85181</v>
      </c>
      <c r="L252" s="120"/>
      <c r="M252" s="21"/>
      <c r="N252" s="16"/>
      <c r="O252" s="25"/>
      <c r="P252" s="62"/>
    </row>
    <row r="253" spans="1:16" s="9" customFormat="1" x14ac:dyDescent="0.2">
      <c r="A253" s="95" t="s">
        <v>162</v>
      </c>
      <c r="B253" s="112">
        <v>5100000</v>
      </c>
      <c r="C253" s="94">
        <v>6.9699999999999998E-2</v>
      </c>
      <c r="D253" s="144">
        <v>39430</v>
      </c>
      <c r="E253" s="89">
        <v>46735</v>
      </c>
      <c r="F253" s="84">
        <v>42718</v>
      </c>
      <c r="G253" s="85">
        <v>42900</v>
      </c>
      <c r="H253" s="87">
        <v>6.1452E-2</v>
      </c>
      <c r="I253" s="123">
        <v>106.325689</v>
      </c>
      <c r="L253" s="120"/>
      <c r="M253" s="21"/>
      <c r="N253" s="16"/>
      <c r="O253" s="25"/>
      <c r="P253" s="62"/>
    </row>
    <row r="254" spans="1:16" s="9" customFormat="1" x14ac:dyDescent="0.2">
      <c r="A254" s="95" t="s">
        <v>165</v>
      </c>
      <c r="B254" s="112">
        <v>18130000</v>
      </c>
      <c r="C254" s="94">
        <v>7.0999999999999994E-2</v>
      </c>
      <c r="D254" s="144">
        <v>39470</v>
      </c>
      <c r="E254" s="89">
        <v>46775</v>
      </c>
      <c r="F254" s="84">
        <v>42758</v>
      </c>
      <c r="G254" s="85">
        <v>42939</v>
      </c>
      <c r="H254" s="87">
        <v>6.1685999999999998E-2</v>
      </c>
      <c r="I254" s="123">
        <v>107.18028200000001</v>
      </c>
      <c r="L254" s="120"/>
      <c r="M254" s="21"/>
      <c r="N254" s="16"/>
      <c r="O254" s="25"/>
      <c r="P254" s="63"/>
    </row>
    <row r="255" spans="1:16" s="9" customFormat="1" x14ac:dyDescent="0.2">
      <c r="A255" s="95" t="s">
        <v>168</v>
      </c>
      <c r="B255" s="112">
        <v>10550000</v>
      </c>
      <c r="C255" s="94">
        <v>7.1999999999999995E-2</v>
      </c>
      <c r="D255" s="144">
        <v>39526</v>
      </c>
      <c r="E255" s="89">
        <v>46831</v>
      </c>
      <c r="F255" s="84">
        <v>42813</v>
      </c>
      <c r="G255" s="85">
        <v>42997</v>
      </c>
      <c r="H255" s="87">
        <v>6.2011999999999998E-2</v>
      </c>
      <c r="I255" s="123">
        <v>107.76585900000001</v>
      </c>
      <c r="L255" s="120"/>
      <c r="M255" s="21"/>
      <c r="N255" s="16"/>
      <c r="O255" s="25"/>
      <c r="P255" s="63"/>
    </row>
    <row r="256" spans="1:16" s="9" customFormat="1" x14ac:dyDescent="0.2">
      <c r="A256" s="95" t="s">
        <v>171</v>
      </c>
      <c r="B256" s="112">
        <v>5720000</v>
      </c>
      <c r="C256" s="94">
        <v>7.2300000000000003E-2</v>
      </c>
      <c r="D256" s="144">
        <v>39575</v>
      </c>
      <c r="E256" s="89">
        <v>46880</v>
      </c>
      <c r="F256" s="84">
        <v>42862</v>
      </c>
      <c r="G256" s="85">
        <v>43046</v>
      </c>
      <c r="H256" s="87">
        <v>6.2308000000000002E-2</v>
      </c>
      <c r="I256" s="123">
        <v>107.83180400000001</v>
      </c>
      <c r="L256" s="120"/>
      <c r="M256" s="21"/>
      <c r="N256" s="16"/>
      <c r="O256" s="25"/>
      <c r="P256" s="63"/>
    </row>
    <row r="257" spans="1:16" s="9" customFormat="1" x14ac:dyDescent="0.2">
      <c r="A257" s="95" t="s">
        <v>174</v>
      </c>
      <c r="B257" s="112">
        <v>7230000</v>
      </c>
      <c r="C257" s="94">
        <v>7.2499999999999995E-2</v>
      </c>
      <c r="D257" s="144">
        <v>39617</v>
      </c>
      <c r="E257" s="89">
        <v>46922</v>
      </c>
      <c r="F257" s="84">
        <v>42722</v>
      </c>
      <c r="G257" s="85">
        <v>42904</v>
      </c>
      <c r="H257" s="87">
        <v>6.2563999999999995E-2</v>
      </c>
      <c r="I257" s="123">
        <v>107.83626099999999</v>
      </c>
      <c r="L257" s="120"/>
      <c r="M257" s="21"/>
      <c r="N257" s="16"/>
      <c r="O257" s="25"/>
      <c r="P257" s="63"/>
    </row>
    <row r="258" spans="1:16" s="9" customFormat="1" x14ac:dyDescent="0.2">
      <c r="A258" s="95" t="s">
        <v>177</v>
      </c>
      <c r="B258" s="112">
        <v>6115000</v>
      </c>
      <c r="C258" s="94">
        <v>7.2999999999999995E-2</v>
      </c>
      <c r="D258" s="144">
        <v>39652</v>
      </c>
      <c r="E258" s="89">
        <v>46957</v>
      </c>
      <c r="F258" s="84">
        <v>42758</v>
      </c>
      <c r="G258" s="85">
        <v>42939</v>
      </c>
      <c r="H258" s="87">
        <v>6.2778E-2</v>
      </c>
      <c r="I258" s="123">
        <v>108.09578</v>
      </c>
      <c r="L258" s="120"/>
      <c r="M258" s="21"/>
      <c r="N258" s="16"/>
      <c r="O258" s="25"/>
      <c r="P258" s="63"/>
    </row>
    <row r="259" spans="1:16" s="9" customFormat="1" x14ac:dyDescent="0.2">
      <c r="A259" s="95" t="s">
        <v>181</v>
      </c>
      <c r="B259" s="112">
        <v>10000000</v>
      </c>
      <c r="C259" s="94">
        <v>7.3499999999999996E-2</v>
      </c>
      <c r="D259" s="144">
        <v>39680</v>
      </c>
      <c r="E259" s="89">
        <v>46985</v>
      </c>
      <c r="F259" s="84">
        <v>42786</v>
      </c>
      <c r="G259" s="85">
        <v>42967</v>
      </c>
      <c r="H259" s="87">
        <v>6.2949000000000005E-2</v>
      </c>
      <c r="I259" s="123">
        <v>108.38731799999999</v>
      </c>
      <c r="L259" s="120"/>
      <c r="M259" s="21"/>
      <c r="N259" s="16"/>
      <c r="O259" s="25"/>
      <c r="P259" s="63"/>
    </row>
    <row r="260" spans="1:16" s="9" customFormat="1" x14ac:dyDescent="0.2">
      <c r="A260" s="95" t="s">
        <v>184</v>
      </c>
      <c r="B260" s="112">
        <v>6150000</v>
      </c>
      <c r="C260" s="94">
        <v>7.3899999999999993E-2</v>
      </c>
      <c r="D260" s="144">
        <v>39694</v>
      </c>
      <c r="E260" s="89">
        <v>46999</v>
      </c>
      <c r="F260" s="84">
        <v>42797</v>
      </c>
      <c r="G260" s="85">
        <v>42981</v>
      </c>
      <c r="H260" s="87">
        <v>6.3034999999999994E-2</v>
      </c>
      <c r="I260" s="123">
        <v>108.651669</v>
      </c>
      <c r="L260" s="120"/>
      <c r="M260" s="21"/>
      <c r="N260" s="16"/>
      <c r="O260" s="25"/>
      <c r="P260" s="63"/>
    </row>
    <row r="261" spans="1:16" s="9" customFormat="1" x14ac:dyDescent="0.2">
      <c r="A261" s="95" t="s">
        <v>187</v>
      </c>
      <c r="B261" s="112">
        <v>5100000</v>
      </c>
      <c r="C261" s="94">
        <v>7.4200000000000002E-2</v>
      </c>
      <c r="D261" s="144">
        <v>39703</v>
      </c>
      <c r="E261" s="89">
        <v>47008</v>
      </c>
      <c r="F261" s="84">
        <v>42806</v>
      </c>
      <c r="G261" s="85">
        <v>42990</v>
      </c>
      <c r="H261" s="87">
        <v>6.3089999999999993E-2</v>
      </c>
      <c r="I261" s="123">
        <v>108.858062</v>
      </c>
      <c r="L261" s="120"/>
      <c r="M261" s="21"/>
      <c r="N261" s="16"/>
      <c r="O261" s="25"/>
      <c r="P261" s="63"/>
    </row>
    <row r="262" spans="1:16" s="9" customFormat="1" x14ac:dyDescent="0.2">
      <c r="A262" s="95" t="s">
        <v>190</v>
      </c>
      <c r="B262" s="112">
        <v>7500000</v>
      </c>
      <c r="C262" s="94">
        <v>7.46E-2</v>
      </c>
      <c r="D262" s="144">
        <v>39729</v>
      </c>
      <c r="E262" s="89">
        <v>47034</v>
      </c>
      <c r="F262" s="84">
        <v>42833</v>
      </c>
      <c r="G262" s="85">
        <v>43016</v>
      </c>
      <c r="H262" s="87">
        <v>6.3249E-2</v>
      </c>
      <c r="I262" s="123">
        <v>109.085517</v>
      </c>
      <c r="L262" s="120"/>
      <c r="M262" s="21"/>
      <c r="N262" s="16"/>
      <c r="O262" s="25"/>
      <c r="P262" s="63"/>
    </row>
    <row r="263" spans="1:16" s="9" customFormat="1" x14ac:dyDescent="0.2">
      <c r="A263" s="95" t="s">
        <v>193</v>
      </c>
      <c r="B263" s="112">
        <v>4315000</v>
      </c>
      <c r="C263" s="94">
        <v>7.4999999999999997E-2</v>
      </c>
      <c r="D263" s="144">
        <v>39757</v>
      </c>
      <c r="E263" s="89">
        <v>47062</v>
      </c>
      <c r="F263" s="84">
        <v>42860</v>
      </c>
      <c r="G263" s="85">
        <v>43044</v>
      </c>
      <c r="H263" s="87">
        <v>6.3420000000000004E-2</v>
      </c>
      <c r="I263" s="123">
        <v>109.30731299999999</v>
      </c>
      <c r="L263" s="120"/>
      <c r="M263" s="21"/>
      <c r="N263" s="16"/>
      <c r="O263" s="25"/>
      <c r="P263" s="63"/>
    </row>
    <row r="264" spans="1:16" s="9" customFormat="1" x14ac:dyDescent="0.2">
      <c r="A264" s="95" t="s">
        <v>196</v>
      </c>
      <c r="B264" s="112">
        <v>4100000</v>
      </c>
      <c r="C264" s="94">
        <v>7.5300000000000006E-2</v>
      </c>
      <c r="D264" s="144">
        <v>39771</v>
      </c>
      <c r="E264" s="89">
        <v>47076</v>
      </c>
      <c r="F264" s="84">
        <v>42874</v>
      </c>
      <c r="G264" s="85">
        <v>43058</v>
      </c>
      <c r="H264" s="87">
        <v>6.3506000000000007E-2</v>
      </c>
      <c r="I264" s="123">
        <v>109.50035800000001</v>
      </c>
      <c r="L264" s="120"/>
      <c r="M264" s="21"/>
      <c r="N264" s="16"/>
      <c r="O264" s="25"/>
      <c r="P264" s="63"/>
    </row>
    <row r="265" spans="1:16" s="9" customFormat="1" x14ac:dyDescent="0.2">
      <c r="A265" s="96" t="s">
        <v>199</v>
      </c>
      <c r="B265" s="112">
        <v>1500000</v>
      </c>
      <c r="C265" s="94">
        <v>7.5499999999999998E-2</v>
      </c>
      <c r="D265" s="144">
        <v>39787</v>
      </c>
      <c r="E265" s="89">
        <v>47092</v>
      </c>
      <c r="F265" s="84">
        <v>42709</v>
      </c>
      <c r="G265" s="85">
        <v>42891</v>
      </c>
      <c r="H265" s="87">
        <v>6.3603000000000007E-2</v>
      </c>
      <c r="I265" s="123">
        <v>109.606996</v>
      </c>
      <c r="L265" s="120"/>
      <c r="M265" s="21"/>
      <c r="N265" s="16"/>
      <c r="O265" s="25"/>
      <c r="P265" s="63"/>
    </row>
    <row r="266" spans="1:16" s="9" customFormat="1" x14ac:dyDescent="0.2">
      <c r="A266" s="96" t="s">
        <v>202</v>
      </c>
      <c r="B266" s="112">
        <v>5052000</v>
      </c>
      <c r="C266" s="94">
        <v>8.5000000000000006E-2</v>
      </c>
      <c r="D266" s="144">
        <v>39799</v>
      </c>
      <c r="E266" s="89">
        <v>47104</v>
      </c>
      <c r="F266" s="84">
        <v>42721</v>
      </c>
      <c r="G266" s="85">
        <v>42903</v>
      </c>
      <c r="H266" s="87">
        <v>6.3676999999999997E-2</v>
      </c>
      <c r="I266" s="123">
        <v>117.242823</v>
      </c>
      <c r="L266" s="120"/>
      <c r="M266" s="21"/>
      <c r="N266" s="16"/>
      <c r="O266" s="25"/>
      <c r="P266" s="62"/>
    </row>
    <row r="267" spans="1:16" s="9" customFormat="1" x14ac:dyDescent="0.2">
      <c r="A267" s="96" t="s">
        <v>205</v>
      </c>
      <c r="B267" s="112">
        <v>6000000</v>
      </c>
      <c r="C267" s="94">
        <v>9.5000000000000001E-2</v>
      </c>
      <c r="D267" s="144">
        <v>39806</v>
      </c>
      <c r="E267" s="89">
        <v>47111</v>
      </c>
      <c r="F267" s="84">
        <v>42728</v>
      </c>
      <c r="G267" s="85">
        <v>42910</v>
      </c>
      <c r="H267" s="87">
        <v>6.3718999999999998E-2</v>
      </c>
      <c r="I267" s="123">
        <v>125.318291</v>
      </c>
      <c r="L267" s="120"/>
      <c r="M267" s="21"/>
      <c r="N267" s="16"/>
      <c r="O267" s="25"/>
      <c r="P267" s="62"/>
    </row>
    <row r="268" spans="1:16" s="9" customFormat="1" x14ac:dyDescent="0.2">
      <c r="A268" s="96" t="s">
        <v>208</v>
      </c>
      <c r="B268" s="112">
        <v>2110000</v>
      </c>
      <c r="C268" s="94">
        <v>0.105</v>
      </c>
      <c r="D268" s="144">
        <v>39813</v>
      </c>
      <c r="E268" s="89">
        <v>47118</v>
      </c>
      <c r="F268" s="84">
        <v>42735</v>
      </c>
      <c r="G268" s="85">
        <v>42916</v>
      </c>
      <c r="H268" s="87">
        <v>6.3761999999999999E-2</v>
      </c>
      <c r="I268" s="123">
        <v>133.40298799999999</v>
      </c>
      <c r="L268" s="120"/>
      <c r="M268" s="21"/>
      <c r="N268" s="16"/>
      <c r="O268" s="25"/>
      <c r="P268" s="62"/>
    </row>
    <row r="269" spans="1:16" s="9" customFormat="1" x14ac:dyDescent="0.2">
      <c r="A269" s="96" t="s">
        <v>211</v>
      </c>
      <c r="B269" s="112">
        <v>4000000</v>
      </c>
      <c r="C269" s="94">
        <v>0.115</v>
      </c>
      <c r="D269" s="144">
        <v>39820</v>
      </c>
      <c r="E269" s="89">
        <v>47125</v>
      </c>
      <c r="F269" s="84">
        <v>42742</v>
      </c>
      <c r="G269" s="85">
        <v>42923</v>
      </c>
      <c r="H269" s="87">
        <v>6.3805000000000001E-2</v>
      </c>
      <c r="I269" s="123">
        <v>141.50547900000001</v>
      </c>
      <c r="L269" s="120"/>
      <c r="M269" s="21"/>
      <c r="N269" s="16"/>
      <c r="O269" s="25"/>
      <c r="P269" s="62"/>
    </row>
    <row r="270" spans="1:16" s="9" customFormat="1" x14ac:dyDescent="0.2">
      <c r="A270" s="96" t="s">
        <v>214</v>
      </c>
      <c r="B270" s="112">
        <v>3700000</v>
      </c>
      <c r="C270" s="94">
        <v>0.11749999999999999</v>
      </c>
      <c r="D270" s="144">
        <v>39834</v>
      </c>
      <c r="E270" s="89">
        <v>47139</v>
      </c>
      <c r="F270" s="84">
        <v>42756</v>
      </c>
      <c r="G270" s="85">
        <v>42937</v>
      </c>
      <c r="H270" s="87">
        <v>6.3891000000000003E-2</v>
      </c>
      <c r="I270" s="123">
        <v>143.53814399999999</v>
      </c>
      <c r="L270" s="120"/>
      <c r="M270" s="21"/>
      <c r="N270" s="16"/>
      <c r="O270" s="25"/>
      <c r="P270" s="62"/>
    </row>
    <row r="271" spans="1:16" s="9" customFormat="1" x14ac:dyDescent="0.2">
      <c r="A271" s="96" t="s">
        <v>217</v>
      </c>
      <c r="B271" s="112">
        <v>4800000</v>
      </c>
      <c r="C271" s="94">
        <v>0.12</v>
      </c>
      <c r="D271" s="144">
        <v>39841</v>
      </c>
      <c r="E271" s="89">
        <v>47146</v>
      </c>
      <c r="F271" s="84">
        <v>42763</v>
      </c>
      <c r="G271" s="85">
        <v>42944</v>
      </c>
      <c r="H271" s="87">
        <v>6.3933000000000004E-2</v>
      </c>
      <c r="I271" s="123">
        <v>145.57470599999999</v>
      </c>
      <c r="L271" s="120"/>
      <c r="M271" s="21"/>
      <c r="N271" s="16"/>
      <c r="O271" s="25"/>
      <c r="P271" s="62"/>
    </row>
    <row r="272" spans="1:16" s="9" customFormat="1" x14ac:dyDescent="0.2">
      <c r="A272" s="96" t="s">
        <v>220</v>
      </c>
      <c r="B272" s="112">
        <v>4000000</v>
      </c>
      <c r="C272" s="94">
        <v>0.121</v>
      </c>
      <c r="D272" s="144">
        <v>39850</v>
      </c>
      <c r="E272" s="89">
        <v>47155</v>
      </c>
      <c r="F272" s="84">
        <v>42772</v>
      </c>
      <c r="G272" s="85">
        <v>42953</v>
      </c>
      <c r="H272" s="87">
        <v>6.3988000000000003E-2</v>
      </c>
      <c r="I272" s="123">
        <v>146.39517000000001</v>
      </c>
      <c r="L272" s="120"/>
      <c r="M272" s="21"/>
      <c r="N272" s="16"/>
      <c r="O272" s="25"/>
      <c r="P272" s="62"/>
    </row>
    <row r="273" spans="1:16" s="9" customFormat="1" x14ac:dyDescent="0.2">
      <c r="A273" s="96" t="s">
        <v>222</v>
      </c>
      <c r="B273" s="112">
        <v>5300000</v>
      </c>
      <c r="C273" s="94">
        <v>0.1234</v>
      </c>
      <c r="D273" s="144">
        <v>39857</v>
      </c>
      <c r="E273" s="89">
        <v>47162</v>
      </c>
      <c r="F273" s="84">
        <v>42779</v>
      </c>
      <c r="G273" s="85">
        <v>42960</v>
      </c>
      <c r="H273" s="87">
        <v>6.4031000000000005E-2</v>
      </c>
      <c r="I273" s="123">
        <v>148.35612</v>
      </c>
      <c r="L273" s="120"/>
      <c r="M273" s="21"/>
      <c r="N273" s="16"/>
      <c r="O273" s="25"/>
      <c r="P273" s="62"/>
    </row>
    <row r="274" spans="1:16" s="9" customFormat="1" x14ac:dyDescent="0.2">
      <c r="A274" s="96" t="s">
        <v>225</v>
      </c>
      <c r="B274" s="112">
        <v>3400000</v>
      </c>
      <c r="C274" s="94">
        <v>0.1234</v>
      </c>
      <c r="D274" s="144">
        <v>39864</v>
      </c>
      <c r="E274" s="89">
        <v>47169</v>
      </c>
      <c r="F274" s="84">
        <v>42786</v>
      </c>
      <c r="G274" s="85">
        <v>42967</v>
      </c>
      <c r="H274" s="87">
        <v>6.4074000000000006E-2</v>
      </c>
      <c r="I274" s="123">
        <v>148.363617</v>
      </c>
      <c r="L274" s="120"/>
      <c r="M274" s="21"/>
      <c r="N274" s="16"/>
      <c r="O274" s="25"/>
      <c r="P274" s="62"/>
    </row>
    <row r="275" spans="1:16" s="9" customFormat="1" x14ac:dyDescent="0.2">
      <c r="A275" s="96" t="s">
        <v>226</v>
      </c>
      <c r="B275" s="112">
        <v>2600000</v>
      </c>
      <c r="C275" s="94">
        <v>0.125</v>
      </c>
      <c r="D275" s="144">
        <v>39871</v>
      </c>
      <c r="E275" s="89">
        <v>47176</v>
      </c>
      <c r="F275" s="84">
        <v>42793</v>
      </c>
      <c r="G275" s="85">
        <v>42974</v>
      </c>
      <c r="H275" s="87">
        <v>6.4116999999999993E-2</v>
      </c>
      <c r="I275" s="123">
        <v>149.67706699999999</v>
      </c>
      <c r="L275" s="120"/>
      <c r="M275" s="21"/>
      <c r="N275" s="16"/>
      <c r="O275" s="25"/>
      <c r="P275" s="62"/>
    </row>
    <row r="276" spans="1:16" s="9" customFormat="1" x14ac:dyDescent="0.2">
      <c r="A276" s="96" t="s">
        <v>230</v>
      </c>
      <c r="B276" s="112">
        <v>2800000</v>
      </c>
      <c r="C276" s="94">
        <v>0.125</v>
      </c>
      <c r="D276" s="144">
        <v>39876</v>
      </c>
      <c r="E276" s="89">
        <v>47181</v>
      </c>
      <c r="F276" s="84">
        <v>42798</v>
      </c>
      <c r="G276" s="85">
        <v>42982</v>
      </c>
      <c r="H276" s="87">
        <v>6.4146999999999996E-2</v>
      </c>
      <c r="I276" s="123">
        <v>149.69549599999999</v>
      </c>
      <c r="L276" s="120"/>
      <c r="M276" s="21"/>
      <c r="N276" s="16"/>
      <c r="O276" s="25"/>
      <c r="P276" s="62"/>
    </row>
    <row r="277" spans="1:16" s="9" customFormat="1" x14ac:dyDescent="0.2">
      <c r="A277" s="96" t="s">
        <v>234</v>
      </c>
      <c r="B277" s="112">
        <v>400000</v>
      </c>
      <c r="C277" s="94">
        <v>0.126</v>
      </c>
      <c r="D277" s="144">
        <v>39883</v>
      </c>
      <c r="E277" s="89">
        <v>47188</v>
      </c>
      <c r="F277" s="84">
        <v>42805</v>
      </c>
      <c r="G277" s="85">
        <v>42989</v>
      </c>
      <c r="H277" s="87">
        <v>6.4189999999999997E-2</v>
      </c>
      <c r="I277" s="123">
        <v>150.521151</v>
      </c>
      <c r="L277" s="120"/>
      <c r="M277" s="21"/>
      <c r="N277" s="16"/>
      <c r="O277" s="25"/>
      <c r="P277" s="62"/>
    </row>
    <row r="278" spans="1:16" s="9" customFormat="1" x14ac:dyDescent="0.2">
      <c r="A278" s="96" t="s">
        <v>236</v>
      </c>
      <c r="B278" s="112">
        <v>2500000</v>
      </c>
      <c r="C278" s="94">
        <v>0.126</v>
      </c>
      <c r="D278" s="144">
        <v>39890</v>
      </c>
      <c r="E278" s="89">
        <v>47195</v>
      </c>
      <c r="F278" s="84">
        <v>42812</v>
      </c>
      <c r="G278" s="85">
        <v>42996</v>
      </c>
      <c r="H278" s="87">
        <v>6.4232999999999998E-2</v>
      </c>
      <c r="I278" s="123">
        <v>150.53005899999999</v>
      </c>
      <c r="L278" s="120"/>
      <c r="M278" s="21"/>
      <c r="N278" s="16"/>
      <c r="O278" s="25"/>
      <c r="P278" s="62"/>
    </row>
    <row r="279" spans="1:16" s="9" customFormat="1" x14ac:dyDescent="0.2">
      <c r="A279" s="96" t="s">
        <v>239</v>
      </c>
      <c r="B279" s="112">
        <v>3800000</v>
      </c>
      <c r="C279" s="94">
        <v>0.127</v>
      </c>
      <c r="D279" s="144">
        <v>39897</v>
      </c>
      <c r="E279" s="89">
        <v>47202</v>
      </c>
      <c r="F279" s="84">
        <v>42819</v>
      </c>
      <c r="G279" s="85">
        <v>43003</v>
      </c>
      <c r="H279" s="87">
        <v>6.4276E-2</v>
      </c>
      <c r="I279" s="123">
        <v>151.35805999999999</v>
      </c>
      <c r="L279" s="120"/>
      <c r="M279" s="21"/>
      <c r="N279" s="16"/>
      <c r="O279" s="25"/>
      <c r="P279" s="62"/>
    </row>
    <row r="280" spans="1:16" s="9" customFormat="1" x14ac:dyDescent="0.2">
      <c r="A280" s="96" t="s">
        <v>242</v>
      </c>
      <c r="B280" s="112">
        <v>2400000</v>
      </c>
      <c r="C280" s="94">
        <v>0.12809999999999999</v>
      </c>
      <c r="D280" s="143">
        <v>39918</v>
      </c>
      <c r="E280" s="89">
        <v>47223</v>
      </c>
      <c r="F280" s="84">
        <v>42840</v>
      </c>
      <c r="G280" s="85">
        <v>43023</v>
      </c>
      <c r="H280" s="87">
        <v>6.4398999999999998E-2</v>
      </c>
      <c r="I280" s="123">
        <v>152.29563899999999</v>
      </c>
      <c r="L280" s="120"/>
      <c r="M280" s="21"/>
      <c r="N280" s="16"/>
      <c r="O280" s="25"/>
      <c r="P280" s="62"/>
    </row>
    <row r="281" spans="1:16" s="9" customFormat="1" x14ac:dyDescent="0.2">
      <c r="A281" s="97" t="s">
        <v>246</v>
      </c>
      <c r="B281" s="112">
        <v>6200000</v>
      </c>
      <c r="C281" s="94">
        <v>0.12970000000000001</v>
      </c>
      <c r="D281" s="144">
        <v>39946</v>
      </c>
      <c r="E281" s="89">
        <v>47251</v>
      </c>
      <c r="F281" s="84">
        <v>42868</v>
      </c>
      <c r="G281" s="85">
        <v>43052</v>
      </c>
      <c r="H281" s="87">
        <v>6.4561999999999994E-2</v>
      </c>
      <c r="I281" s="123">
        <v>153.67063099999999</v>
      </c>
      <c r="L281" s="120"/>
      <c r="M281" s="21"/>
      <c r="N281" s="16"/>
      <c r="O281" s="25"/>
      <c r="P281" s="62"/>
    </row>
    <row r="282" spans="1:16" s="9" customFormat="1" x14ac:dyDescent="0.2">
      <c r="A282" s="97" t="s">
        <v>251</v>
      </c>
      <c r="B282" s="112">
        <v>4700000</v>
      </c>
      <c r="C282" s="94">
        <v>0.13</v>
      </c>
      <c r="D282" s="143">
        <v>39981</v>
      </c>
      <c r="E282" s="89">
        <v>47286</v>
      </c>
      <c r="F282" s="84">
        <v>42721</v>
      </c>
      <c r="G282" s="85">
        <v>42903</v>
      </c>
      <c r="H282" s="87">
        <v>6.4767000000000005E-2</v>
      </c>
      <c r="I282" s="123">
        <v>153.976429</v>
      </c>
      <c r="L282" s="120"/>
      <c r="M282" s="21"/>
      <c r="N282" s="16"/>
      <c r="O282" s="25"/>
      <c r="P282" s="8"/>
    </row>
    <row r="283" spans="1:16" s="9" customFormat="1" x14ac:dyDescent="0.2">
      <c r="A283" s="97" t="s">
        <v>253</v>
      </c>
      <c r="B283" s="112">
        <v>6500000</v>
      </c>
      <c r="C283" s="94">
        <v>0.13</v>
      </c>
      <c r="D283" s="144">
        <v>39995</v>
      </c>
      <c r="E283" s="89">
        <v>47300</v>
      </c>
      <c r="F283" s="84">
        <v>42736</v>
      </c>
      <c r="G283" s="85">
        <v>42917</v>
      </c>
      <c r="H283" s="87">
        <v>6.4848000000000003E-2</v>
      </c>
      <c r="I283" s="123">
        <v>153.9957</v>
      </c>
      <c r="L283" s="120"/>
      <c r="M283" s="21"/>
      <c r="N283" s="16"/>
      <c r="O283" s="25"/>
      <c r="P283" s="8"/>
    </row>
    <row r="284" spans="1:16" s="9" customFormat="1" x14ac:dyDescent="0.2">
      <c r="A284" s="97" t="s">
        <v>252</v>
      </c>
      <c r="B284" s="112">
        <v>15750000</v>
      </c>
      <c r="C284" s="94">
        <v>0.13</v>
      </c>
      <c r="D284" s="144">
        <v>40009</v>
      </c>
      <c r="E284" s="89">
        <v>47314</v>
      </c>
      <c r="F284" s="84">
        <v>42750</v>
      </c>
      <c r="G284" s="85">
        <v>42931</v>
      </c>
      <c r="H284" s="87">
        <v>6.4930000000000002E-2</v>
      </c>
      <c r="I284" s="123">
        <v>154.01364899999999</v>
      </c>
      <c r="L284" s="120"/>
      <c r="M284" s="21"/>
      <c r="N284" s="16"/>
      <c r="O284" s="25"/>
      <c r="P284" s="8"/>
    </row>
    <row r="285" spans="1:16" s="9" customFormat="1" x14ac:dyDescent="0.2">
      <c r="A285" s="97" t="s">
        <v>256</v>
      </c>
      <c r="B285" s="112">
        <v>11448000</v>
      </c>
      <c r="C285" s="94">
        <v>0.13</v>
      </c>
      <c r="D285" s="144">
        <v>40030</v>
      </c>
      <c r="E285" s="89">
        <v>47335</v>
      </c>
      <c r="F285" s="84">
        <v>42771</v>
      </c>
      <c r="G285" s="85">
        <v>42952</v>
      </c>
      <c r="H285" s="87">
        <v>6.5051999999999999E-2</v>
      </c>
      <c r="I285" s="123">
        <v>154.04267999999999</v>
      </c>
      <c r="L285" s="120"/>
      <c r="M285" s="21"/>
      <c r="N285" s="16"/>
      <c r="O285" s="25"/>
      <c r="P285" s="8"/>
    </row>
    <row r="286" spans="1:16" s="9" customFormat="1" x14ac:dyDescent="0.2">
      <c r="A286" s="97" t="s">
        <v>257</v>
      </c>
      <c r="B286" s="112">
        <v>13043000</v>
      </c>
      <c r="C286" s="94">
        <v>0.13</v>
      </c>
      <c r="D286" s="144">
        <v>40044</v>
      </c>
      <c r="E286" s="89">
        <v>47349</v>
      </c>
      <c r="F286" s="84">
        <v>42785</v>
      </c>
      <c r="G286" s="85">
        <v>42966</v>
      </c>
      <c r="H286" s="87">
        <v>6.5133999999999997E-2</v>
      </c>
      <c r="I286" s="123">
        <v>154.061949</v>
      </c>
      <c r="L286" s="120"/>
      <c r="M286" s="21"/>
      <c r="N286" s="16"/>
      <c r="O286" s="25"/>
      <c r="P286" s="8"/>
    </row>
    <row r="287" spans="1:16" s="9" customFormat="1" x14ac:dyDescent="0.2">
      <c r="A287" s="97" t="s">
        <v>258</v>
      </c>
      <c r="B287" s="112">
        <v>10000000</v>
      </c>
      <c r="C287" s="94">
        <v>0.12</v>
      </c>
      <c r="D287" s="144">
        <v>40058</v>
      </c>
      <c r="E287" s="89">
        <v>47363</v>
      </c>
      <c r="F287" s="84">
        <v>42796</v>
      </c>
      <c r="G287" s="85">
        <v>42980</v>
      </c>
      <c r="H287" s="87">
        <v>6.5215999999999996E-2</v>
      </c>
      <c r="I287" s="123">
        <v>145.721306</v>
      </c>
      <c r="L287" s="120"/>
      <c r="M287" s="21"/>
      <c r="N287" s="16"/>
      <c r="O287" s="25"/>
      <c r="P287" s="8"/>
    </row>
    <row r="288" spans="1:16" s="9" customFormat="1" x14ac:dyDescent="0.2">
      <c r="A288" s="97" t="s">
        <v>260</v>
      </c>
      <c r="B288" s="112">
        <v>12000000</v>
      </c>
      <c r="C288" s="94">
        <v>0.12</v>
      </c>
      <c r="D288" s="144">
        <v>40072</v>
      </c>
      <c r="E288" s="89">
        <v>47377</v>
      </c>
      <c r="F288" s="84">
        <v>42810</v>
      </c>
      <c r="G288" s="85">
        <v>42994</v>
      </c>
      <c r="H288" s="87">
        <v>6.5296999999999994E-2</v>
      </c>
      <c r="I288" s="123">
        <v>145.727439</v>
      </c>
      <c r="L288" s="120"/>
      <c r="M288" s="21"/>
      <c r="N288" s="16"/>
      <c r="O288" s="25"/>
      <c r="P288" s="8"/>
    </row>
    <row r="289" spans="1:16" s="9" customFormat="1" x14ac:dyDescent="0.2">
      <c r="A289" s="97" t="s">
        <v>263</v>
      </c>
      <c r="B289" s="112">
        <v>14000000</v>
      </c>
      <c r="C289" s="94">
        <v>0.12</v>
      </c>
      <c r="D289" s="144">
        <v>40086</v>
      </c>
      <c r="E289" s="89">
        <v>47391</v>
      </c>
      <c r="F289" s="84">
        <v>42825</v>
      </c>
      <c r="G289" s="85">
        <v>43008</v>
      </c>
      <c r="H289" s="87">
        <v>6.5379000000000007E-2</v>
      </c>
      <c r="I289" s="123">
        <v>145.73750799999999</v>
      </c>
      <c r="L289" s="120"/>
      <c r="M289" s="21"/>
      <c r="N289" s="16"/>
      <c r="O289" s="25"/>
      <c r="P289" s="8"/>
    </row>
    <row r="290" spans="1:16" s="9" customFormat="1" x14ac:dyDescent="0.2">
      <c r="A290" s="97" t="s">
        <v>264</v>
      </c>
      <c r="B290" s="112">
        <v>10000000</v>
      </c>
      <c r="C290" s="94">
        <v>0.11</v>
      </c>
      <c r="D290" s="143">
        <v>40088</v>
      </c>
      <c r="E290" s="89">
        <v>47393</v>
      </c>
      <c r="F290" s="84">
        <v>42827</v>
      </c>
      <c r="G290" s="85">
        <v>43010</v>
      </c>
      <c r="H290" s="87">
        <v>6.5391000000000005E-2</v>
      </c>
      <c r="I290" s="123">
        <v>137.36044699999999</v>
      </c>
      <c r="L290" s="120"/>
      <c r="M290" s="21"/>
      <c r="N290" s="16"/>
      <c r="O290" s="25"/>
      <c r="P290" s="8"/>
    </row>
    <row r="291" spans="1:16" s="9" customFormat="1" x14ac:dyDescent="0.2">
      <c r="A291" s="97" t="s">
        <v>266</v>
      </c>
      <c r="B291" s="112">
        <v>14300000</v>
      </c>
      <c r="C291" s="94">
        <v>0.11</v>
      </c>
      <c r="D291" s="144">
        <v>40100</v>
      </c>
      <c r="E291" s="89">
        <v>47405</v>
      </c>
      <c r="F291" s="84">
        <v>42839</v>
      </c>
      <c r="G291" s="85">
        <v>43022</v>
      </c>
      <c r="H291" s="87">
        <v>6.5461000000000005E-2</v>
      </c>
      <c r="I291" s="123">
        <v>137.354861</v>
      </c>
      <c r="L291" s="120"/>
      <c r="M291" s="21"/>
      <c r="N291" s="16"/>
      <c r="O291" s="25"/>
      <c r="P291" s="8"/>
    </row>
    <row r="292" spans="1:16" s="9" customFormat="1" x14ac:dyDescent="0.2">
      <c r="A292" s="97" t="s">
        <v>268</v>
      </c>
      <c r="B292" s="112">
        <v>16000000</v>
      </c>
      <c r="C292" s="94">
        <v>0.11</v>
      </c>
      <c r="D292" s="144">
        <v>40114</v>
      </c>
      <c r="E292" s="89">
        <v>47419</v>
      </c>
      <c r="F292" s="84">
        <v>42853</v>
      </c>
      <c r="G292" s="85">
        <v>43036</v>
      </c>
      <c r="H292" s="87">
        <v>6.5542000000000003E-2</v>
      </c>
      <c r="I292" s="123">
        <v>137.34949900000001</v>
      </c>
      <c r="L292" s="120"/>
      <c r="M292" s="21"/>
      <c r="N292" s="16"/>
      <c r="O292" s="25"/>
      <c r="P292" s="8"/>
    </row>
    <row r="293" spans="1:16" s="9" customFormat="1" x14ac:dyDescent="0.2">
      <c r="A293" s="97" t="s">
        <v>271</v>
      </c>
      <c r="B293" s="112">
        <v>3000000</v>
      </c>
      <c r="C293" s="94">
        <v>0.09</v>
      </c>
      <c r="D293" s="144">
        <v>40123</v>
      </c>
      <c r="E293" s="89">
        <v>47428</v>
      </c>
      <c r="F293" s="84">
        <v>42861</v>
      </c>
      <c r="G293" s="85">
        <v>43045</v>
      </c>
      <c r="H293" s="87">
        <v>6.5595000000000001E-2</v>
      </c>
      <c r="I293" s="123">
        <v>120.519515</v>
      </c>
      <c r="L293" s="120"/>
      <c r="M293" s="21"/>
      <c r="N293" s="16"/>
      <c r="O293" s="25"/>
      <c r="P293" s="62"/>
    </row>
    <row r="294" spans="1:16" s="9" customFormat="1" x14ac:dyDescent="0.2">
      <c r="A294" s="97" t="s">
        <v>273</v>
      </c>
      <c r="B294" s="112">
        <v>11000000</v>
      </c>
      <c r="C294" s="94">
        <v>0.09</v>
      </c>
      <c r="D294" s="144">
        <v>40135</v>
      </c>
      <c r="E294" s="89">
        <v>47440</v>
      </c>
      <c r="F294" s="84">
        <v>42873</v>
      </c>
      <c r="G294" s="85">
        <v>43057</v>
      </c>
      <c r="H294" s="87">
        <v>6.5665000000000001E-2</v>
      </c>
      <c r="I294" s="123">
        <v>120.49148</v>
      </c>
      <c r="L294" s="120"/>
      <c r="M294" s="21"/>
      <c r="N294" s="16"/>
      <c r="O294" s="25"/>
      <c r="P294" s="62"/>
    </row>
    <row r="295" spans="1:16" s="9" customFormat="1" x14ac:dyDescent="0.2">
      <c r="A295" s="97" t="s">
        <v>275</v>
      </c>
      <c r="B295" s="112">
        <v>7000000</v>
      </c>
      <c r="C295" s="94">
        <v>0.09</v>
      </c>
      <c r="D295" s="144">
        <v>40151</v>
      </c>
      <c r="E295" s="89">
        <v>47447</v>
      </c>
      <c r="F295" s="84">
        <v>42880</v>
      </c>
      <c r="G295" s="85">
        <v>43064</v>
      </c>
      <c r="H295" s="87">
        <v>6.5706000000000001E-2</v>
      </c>
      <c r="I295" s="123">
        <v>120.47512</v>
      </c>
      <c r="L295" s="120"/>
      <c r="M295" s="21"/>
      <c r="N295" s="16"/>
      <c r="O295" s="25"/>
      <c r="P295" s="62"/>
    </row>
    <row r="296" spans="1:16" s="9" customFormat="1" x14ac:dyDescent="0.2">
      <c r="A296" s="97" t="s">
        <v>276</v>
      </c>
      <c r="B296" s="112">
        <v>5800000</v>
      </c>
      <c r="C296" s="94">
        <v>0.08</v>
      </c>
      <c r="D296" s="144">
        <v>40165</v>
      </c>
      <c r="E296" s="89">
        <v>47456</v>
      </c>
      <c r="F296" s="84">
        <v>42708</v>
      </c>
      <c r="G296" s="85">
        <v>42890</v>
      </c>
      <c r="H296" s="87">
        <v>6.5757999999999997E-2</v>
      </c>
      <c r="I296" s="123">
        <v>112.016795</v>
      </c>
      <c r="L296" s="120"/>
      <c r="M296" s="21"/>
      <c r="N296" s="16"/>
      <c r="O296" s="25"/>
      <c r="P296" s="62"/>
    </row>
    <row r="297" spans="1:16" s="9" customFormat="1" x14ac:dyDescent="0.2">
      <c r="A297" s="97" t="s">
        <v>278</v>
      </c>
      <c r="B297" s="112">
        <v>8000000</v>
      </c>
      <c r="C297" s="94">
        <v>0.08</v>
      </c>
      <c r="D297" s="144">
        <v>40171</v>
      </c>
      <c r="E297" s="89">
        <v>47470</v>
      </c>
      <c r="F297" s="84">
        <v>42722</v>
      </c>
      <c r="G297" s="85">
        <v>42904</v>
      </c>
      <c r="H297" s="87">
        <v>6.5839999999999996E-2</v>
      </c>
      <c r="I297" s="123">
        <v>111.961617</v>
      </c>
      <c r="L297" s="120"/>
      <c r="M297" s="21"/>
      <c r="N297" s="16"/>
      <c r="O297" s="25"/>
      <c r="P297" s="62"/>
    </row>
    <row r="298" spans="1:16" s="9" customFormat="1" x14ac:dyDescent="0.2">
      <c r="A298" s="97" t="s">
        <v>279</v>
      </c>
      <c r="B298" s="112">
        <v>5000000</v>
      </c>
      <c r="C298" s="94">
        <v>0.08</v>
      </c>
      <c r="D298" s="144">
        <v>40142</v>
      </c>
      <c r="E298" s="89">
        <v>47476</v>
      </c>
      <c r="F298" s="84">
        <v>42728</v>
      </c>
      <c r="G298" s="85">
        <v>42910</v>
      </c>
      <c r="H298" s="87">
        <v>6.5875000000000003E-2</v>
      </c>
      <c r="I298" s="123">
        <v>111.938237</v>
      </c>
      <c r="L298" s="120"/>
      <c r="M298" s="21"/>
      <c r="N298" s="16"/>
      <c r="O298" s="25"/>
      <c r="P298" s="62"/>
    </row>
    <row r="299" spans="1:16" s="9" customFormat="1" x14ac:dyDescent="0.2">
      <c r="A299" s="97" t="s">
        <v>280</v>
      </c>
      <c r="B299" s="112">
        <v>10000000</v>
      </c>
      <c r="C299" s="94">
        <v>0.08</v>
      </c>
      <c r="D299" s="144">
        <v>40177</v>
      </c>
      <c r="E299" s="89">
        <v>47482</v>
      </c>
      <c r="F299" s="84">
        <v>42734</v>
      </c>
      <c r="G299" s="85">
        <v>42916</v>
      </c>
      <c r="H299" s="87">
        <v>6.5909999999999996E-2</v>
      </c>
      <c r="I299" s="123">
        <v>111.91494</v>
      </c>
      <c r="L299" s="120"/>
      <c r="M299" s="21"/>
      <c r="N299" s="16"/>
      <c r="O299" s="25"/>
      <c r="P299" s="62"/>
    </row>
    <row r="300" spans="1:16" s="9" customFormat="1" x14ac:dyDescent="0.2">
      <c r="A300" s="97" t="s">
        <v>282</v>
      </c>
      <c r="B300" s="112">
        <v>11000000</v>
      </c>
      <c r="C300" s="94">
        <v>0.08</v>
      </c>
      <c r="D300" s="144">
        <v>40184</v>
      </c>
      <c r="E300" s="89">
        <v>47489</v>
      </c>
      <c r="F300" s="84">
        <v>42741</v>
      </c>
      <c r="G300" s="85">
        <v>42922</v>
      </c>
      <c r="H300" s="87">
        <v>6.5950999999999996E-2</v>
      </c>
      <c r="I300" s="123">
        <v>111.88654099999999</v>
      </c>
      <c r="L300" s="120"/>
      <c r="M300" s="21"/>
      <c r="N300" s="16"/>
      <c r="O300" s="25"/>
      <c r="P300" s="62"/>
    </row>
    <row r="301" spans="1:16" s="9" customFormat="1" x14ac:dyDescent="0.2">
      <c r="A301" s="97" t="s">
        <v>283</v>
      </c>
      <c r="B301" s="112">
        <v>10000000</v>
      </c>
      <c r="C301" s="94">
        <v>0.08</v>
      </c>
      <c r="D301" s="144">
        <v>40198</v>
      </c>
      <c r="E301" s="89">
        <v>47503</v>
      </c>
      <c r="F301" s="84">
        <v>42755</v>
      </c>
      <c r="G301" s="85">
        <v>42936</v>
      </c>
      <c r="H301" s="87">
        <v>6.6031999999999993E-2</v>
      </c>
      <c r="I301" s="123">
        <v>111.833427</v>
      </c>
      <c r="L301" s="120"/>
      <c r="M301" s="21"/>
      <c r="N301" s="16"/>
      <c r="O301" s="25"/>
      <c r="P301" s="62"/>
    </row>
    <row r="302" spans="1:16" s="9" customFormat="1" x14ac:dyDescent="0.2">
      <c r="A302" s="97" t="s">
        <v>284</v>
      </c>
      <c r="B302" s="112">
        <v>8100000</v>
      </c>
      <c r="C302" s="94">
        <v>0.08</v>
      </c>
      <c r="D302" s="144">
        <v>40212</v>
      </c>
      <c r="E302" s="89">
        <v>47517</v>
      </c>
      <c r="F302" s="84">
        <v>42769</v>
      </c>
      <c r="G302" s="85">
        <v>42950</v>
      </c>
      <c r="H302" s="87">
        <v>6.6114000000000006E-2</v>
      </c>
      <c r="I302" s="123">
        <v>111.779864</v>
      </c>
      <c r="L302" s="120"/>
      <c r="M302" s="21"/>
      <c r="N302" s="16"/>
      <c r="O302" s="25"/>
      <c r="P302" s="62"/>
    </row>
    <row r="303" spans="1:16" s="9" customFormat="1" x14ac:dyDescent="0.2">
      <c r="A303" s="97" t="s">
        <v>285</v>
      </c>
      <c r="B303" s="112">
        <v>8300000</v>
      </c>
      <c r="C303" s="94">
        <v>0.08</v>
      </c>
      <c r="D303" s="144">
        <v>40226</v>
      </c>
      <c r="E303" s="89">
        <v>47531</v>
      </c>
      <c r="F303" s="84">
        <v>42783</v>
      </c>
      <c r="G303" s="85">
        <v>42964</v>
      </c>
      <c r="H303" s="87">
        <v>6.6196000000000005E-2</v>
      </c>
      <c r="I303" s="123">
        <v>111.726766</v>
      </c>
      <c r="L303" s="120"/>
      <c r="M303" s="21"/>
      <c r="N303" s="16"/>
      <c r="O303" s="25"/>
      <c r="P303" s="62"/>
    </row>
    <row r="304" spans="1:16" s="9" customFormat="1" x14ac:dyDescent="0.2">
      <c r="A304" s="97" t="s">
        <v>288</v>
      </c>
      <c r="B304" s="112">
        <v>6930000</v>
      </c>
      <c r="C304" s="94">
        <v>0.08</v>
      </c>
      <c r="D304" s="144">
        <v>40240</v>
      </c>
      <c r="E304" s="89">
        <v>47545</v>
      </c>
      <c r="F304" s="84">
        <v>42797</v>
      </c>
      <c r="G304" s="85">
        <v>42981</v>
      </c>
      <c r="H304" s="87">
        <v>6.6277000000000003E-2</v>
      </c>
      <c r="I304" s="123">
        <v>111.677425</v>
      </c>
      <c r="L304" s="120"/>
      <c r="M304" s="21"/>
      <c r="N304" s="16"/>
      <c r="O304" s="25"/>
      <c r="P304" s="62"/>
    </row>
    <row r="305" spans="1:16" s="9" customFormat="1" x14ac:dyDescent="0.2">
      <c r="A305" s="97" t="s">
        <v>286</v>
      </c>
      <c r="B305" s="112">
        <v>16100000</v>
      </c>
      <c r="C305" s="94">
        <v>0.08</v>
      </c>
      <c r="D305" s="144">
        <v>40247</v>
      </c>
      <c r="E305" s="89">
        <v>47552</v>
      </c>
      <c r="F305" s="84">
        <v>42804</v>
      </c>
      <c r="G305" s="85">
        <v>42988</v>
      </c>
      <c r="H305" s="87">
        <v>6.6318000000000002E-2</v>
      </c>
      <c r="I305" s="123">
        <v>111.651128</v>
      </c>
      <c r="L305" s="120"/>
      <c r="M305" s="21"/>
      <c r="N305" s="16"/>
      <c r="O305" s="25"/>
      <c r="P305" s="62"/>
    </row>
    <row r="306" spans="1:16" s="9" customFormat="1" x14ac:dyDescent="0.2">
      <c r="A306" s="97" t="s">
        <v>287</v>
      </c>
      <c r="B306" s="112">
        <v>13015000</v>
      </c>
      <c r="C306" s="94">
        <v>0.08</v>
      </c>
      <c r="D306" s="144">
        <v>40261</v>
      </c>
      <c r="E306" s="89">
        <v>47566</v>
      </c>
      <c r="F306" s="84">
        <v>42818</v>
      </c>
      <c r="G306" s="85">
        <v>43002</v>
      </c>
      <c r="H306" s="87">
        <v>6.6400000000000001E-2</v>
      </c>
      <c r="I306" s="123">
        <v>111.598876</v>
      </c>
      <c r="L306" s="120"/>
      <c r="M306" s="21"/>
      <c r="N306" s="16"/>
      <c r="O306" s="25"/>
      <c r="P306" s="62"/>
    </row>
    <row r="307" spans="1:16" s="9" customFormat="1" x14ac:dyDescent="0.2">
      <c r="A307" s="97" t="s">
        <v>290</v>
      </c>
      <c r="B307" s="112">
        <v>17000000</v>
      </c>
      <c r="C307" s="94">
        <v>0.08</v>
      </c>
      <c r="D307" s="144">
        <v>40282</v>
      </c>
      <c r="E307" s="89">
        <v>47587</v>
      </c>
      <c r="F307" s="84">
        <v>42839</v>
      </c>
      <c r="G307" s="85">
        <v>43022</v>
      </c>
      <c r="H307" s="87">
        <v>6.6528000000000004E-2</v>
      </c>
      <c r="I307" s="123">
        <v>111.516312</v>
      </c>
      <c r="L307" s="120"/>
      <c r="M307" s="21"/>
      <c r="N307" s="16"/>
      <c r="O307" s="25"/>
      <c r="P307" s="62"/>
    </row>
    <row r="308" spans="1:16" s="9" customFormat="1" x14ac:dyDescent="0.2">
      <c r="A308" s="97" t="s">
        <v>292</v>
      </c>
      <c r="B308" s="112">
        <v>2000000</v>
      </c>
      <c r="C308" s="94">
        <v>0.08</v>
      </c>
      <c r="D308" s="144">
        <v>40289</v>
      </c>
      <c r="E308" s="89">
        <v>47594</v>
      </c>
      <c r="F308" s="84">
        <v>42846</v>
      </c>
      <c r="G308" s="85">
        <v>43029</v>
      </c>
      <c r="H308" s="87">
        <v>6.6571000000000005E-2</v>
      </c>
      <c r="I308" s="123">
        <v>111.48891999999999</v>
      </c>
      <c r="L308" s="120"/>
      <c r="M308" s="21"/>
      <c r="N308" s="16"/>
      <c r="O308" s="25"/>
      <c r="P308" s="62"/>
    </row>
    <row r="309" spans="1:16" s="9" customFormat="1" x14ac:dyDescent="0.2">
      <c r="A309" s="97" t="s">
        <v>293</v>
      </c>
      <c r="B309" s="112">
        <v>5100000</v>
      </c>
      <c r="C309" s="94">
        <v>0.08</v>
      </c>
      <c r="D309" s="144">
        <v>40296</v>
      </c>
      <c r="E309" s="89">
        <v>47601</v>
      </c>
      <c r="F309" s="84">
        <v>42853</v>
      </c>
      <c r="G309" s="85">
        <v>43036</v>
      </c>
      <c r="H309" s="87">
        <v>6.6614000000000007E-2</v>
      </c>
      <c r="I309" s="123">
        <v>111.461643</v>
      </c>
      <c r="L309" s="120"/>
      <c r="M309" s="21"/>
      <c r="N309" s="16"/>
      <c r="O309" s="25"/>
      <c r="P309" s="62"/>
    </row>
    <row r="310" spans="1:16" s="9" customFormat="1" x14ac:dyDescent="0.2">
      <c r="A310" s="97" t="s">
        <v>295</v>
      </c>
      <c r="B310" s="112">
        <v>10100000</v>
      </c>
      <c r="C310" s="94">
        <v>8.2500000000000004E-2</v>
      </c>
      <c r="D310" s="144">
        <v>40317</v>
      </c>
      <c r="E310" s="89">
        <v>47622</v>
      </c>
      <c r="F310" s="84">
        <v>42874</v>
      </c>
      <c r="G310" s="85">
        <v>43058</v>
      </c>
      <c r="H310" s="87">
        <v>6.6741999999999996E-2</v>
      </c>
      <c r="I310" s="123">
        <v>113.528345</v>
      </c>
      <c r="L310" s="120"/>
      <c r="M310" s="21"/>
      <c r="N310" s="16"/>
      <c r="O310" s="25"/>
      <c r="P310" s="62"/>
    </row>
    <row r="311" spans="1:16" s="9" customFormat="1" x14ac:dyDescent="0.2">
      <c r="A311" s="97" t="s">
        <v>296</v>
      </c>
      <c r="B311" s="112">
        <v>11000000</v>
      </c>
      <c r="C311" s="94">
        <v>8.5000000000000006E-2</v>
      </c>
      <c r="D311" s="144">
        <v>40324</v>
      </c>
      <c r="E311" s="89">
        <v>47629</v>
      </c>
      <c r="F311" s="84">
        <v>42881</v>
      </c>
      <c r="G311" s="85">
        <v>43065</v>
      </c>
      <c r="H311" s="87">
        <v>6.6784999999999997E-2</v>
      </c>
      <c r="I311" s="123">
        <v>115.651348</v>
      </c>
      <c r="L311" s="120"/>
      <c r="M311" s="21"/>
      <c r="N311" s="16"/>
      <c r="O311" s="25"/>
      <c r="P311" s="62"/>
    </row>
    <row r="312" spans="1:16" s="9" customFormat="1" x14ac:dyDescent="0.2">
      <c r="A312" s="97" t="s">
        <v>298</v>
      </c>
      <c r="B312" s="112">
        <v>300000</v>
      </c>
      <c r="C312" s="94">
        <v>8.7499999999999994E-2</v>
      </c>
      <c r="D312" s="144">
        <v>40331</v>
      </c>
      <c r="E312" s="92">
        <v>47636</v>
      </c>
      <c r="F312" s="84">
        <v>42706</v>
      </c>
      <c r="G312" s="85">
        <v>42888</v>
      </c>
      <c r="H312" s="87">
        <v>6.6827999999999999E-2</v>
      </c>
      <c r="I312" s="123">
        <v>117.77603999999999</v>
      </c>
      <c r="L312" s="120"/>
      <c r="M312" s="21"/>
      <c r="N312" s="16"/>
      <c r="O312" s="25"/>
      <c r="P312" s="62"/>
    </row>
    <row r="313" spans="1:16" s="9" customFormat="1" x14ac:dyDescent="0.2">
      <c r="A313" s="97" t="s">
        <v>299</v>
      </c>
      <c r="B313" s="112">
        <v>21000000</v>
      </c>
      <c r="C313" s="94">
        <v>0.09</v>
      </c>
      <c r="D313" s="144">
        <v>40340</v>
      </c>
      <c r="E313" s="92">
        <v>47645</v>
      </c>
      <c r="F313" s="84">
        <v>42715</v>
      </c>
      <c r="G313" s="85">
        <v>42897</v>
      </c>
      <c r="H313" s="87">
        <v>6.6882999999999998E-2</v>
      </c>
      <c r="I313" s="123">
        <v>119.89287299999999</v>
      </c>
      <c r="L313" s="120"/>
      <c r="M313" s="21"/>
      <c r="N313" s="16"/>
      <c r="O313" s="25"/>
      <c r="P313" s="62"/>
    </row>
    <row r="314" spans="1:16" s="9" customFormat="1" x14ac:dyDescent="0.2">
      <c r="A314" s="97" t="s">
        <v>300</v>
      </c>
      <c r="B314" s="112">
        <v>7000000</v>
      </c>
      <c r="C314" s="94">
        <v>9.2499999999999999E-2</v>
      </c>
      <c r="D314" s="144">
        <v>40345</v>
      </c>
      <c r="E314" s="92">
        <v>47650</v>
      </c>
      <c r="F314" s="84">
        <v>42720</v>
      </c>
      <c r="G314" s="85">
        <v>42902</v>
      </c>
      <c r="H314" s="87">
        <v>6.6913E-2</v>
      </c>
      <c r="I314" s="123">
        <v>122.02784699999999</v>
      </c>
      <c r="L314" s="120"/>
      <c r="M314" s="21"/>
      <c r="N314" s="16"/>
      <c r="O314" s="25"/>
      <c r="P314" s="62"/>
    </row>
    <row r="315" spans="1:16" s="9" customFormat="1" x14ac:dyDescent="0.2">
      <c r="A315" s="97" t="s">
        <v>301</v>
      </c>
      <c r="B315" s="112">
        <v>14200000</v>
      </c>
      <c r="C315" s="94">
        <v>9.5000000000000001E-2</v>
      </c>
      <c r="D315" s="144">
        <v>40352</v>
      </c>
      <c r="E315" s="92">
        <v>47657</v>
      </c>
      <c r="F315" s="84">
        <v>42727</v>
      </c>
      <c r="G315" s="85">
        <v>42909</v>
      </c>
      <c r="H315" s="87">
        <v>6.6956000000000002E-2</v>
      </c>
      <c r="I315" s="123">
        <v>124.157703</v>
      </c>
      <c r="L315" s="120"/>
      <c r="M315" s="21"/>
      <c r="N315" s="16"/>
      <c r="O315" s="25"/>
      <c r="P315" s="62"/>
    </row>
    <row r="316" spans="1:16" s="9" customFormat="1" x14ac:dyDescent="0.2">
      <c r="A316" s="97" t="s">
        <v>302</v>
      </c>
      <c r="B316" s="112">
        <v>20000000</v>
      </c>
      <c r="C316" s="94">
        <v>0.1</v>
      </c>
      <c r="D316" s="144">
        <v>40366</v>
      </c>
      <c r="E316" s="92">
        <v>47671</v>
      </c>
      <c r="F316" s="84">
        <v>42742</v>
      </c>
      <c r="G316" s="85">
        <v>42923</v>
      </c>
      <c r="H316" s="87">
        <v>6.7042000000000004E-2</v>
      </c>
      <c r="I316" s="123">
        <v>128.42701500000001</v>
      </c>
      <c r="L316" s="120"/>
      <c r="M316" s="21"/>
      <c r="N316" s="16"/>
      <c r="O316" s="25"/>
      <c r="P316" s="62"/>
    </row>
    <row r="317" spans="1:16" s="9" customFormat="1" x14ac:dyDescent="0.2">
      <c r="A317" s="97" t="s">
        <v>303</v>
      </c>
      <c r="B317" s="112">
        <v>12100000</v>
      </c>
      <c r="C317" s="94">
        <v>0.1</v>
      </c>
      <c r="D317" s="144">
        <v>40373</v>
      </c>
      <c r="E317" s="92">
        <v>47678</v>
      </c>
      <c r="F317" s="84">
        <v>42749</v>
      </c>
      <c r="G317" s="85">
        <v>42930</v>
      </c>
      <c r="H317" s="87">
        <v>6.7084000000000005E-2</v>
      </c>
      <c r="I317" s="123">
        <v>128.40858299999999</v>
      </c>
      <c r="L317" s="120"/>
      <c r="M317" s="21"/>
      <c r="N317" s="16"/>
      <c r="O317" s="25"/>
      <c r="P317" s="62"/>
    </row>
    <row r="318" spans="1:16" s="9" customFormat="1" x14ac:dyDescent="0.2">
      <c r="A318" s="97" t="s">
        <v>304</v>
      </c>
      <c r="B318" s="112">
        <v>28935000</v>
      </c>
      <c r="C318" s="94">
        <v>0.1</v>
      </c>
      <c r="D318" s="144">
        <v>40387</v>
      </c>
      <c r="E318" s="92">
        <v>47692</v>
      </c>
      <c r="F318" s="84">
        <v>42763</v>
      </c>
      <c r="G318" s="85">
        <v>42944</v>
      </c>
      <c r="H318" s="87">
        <v>6.7169999999999994E-2</v>
      </c>
      <c r="I318" s="123">
        <v>128.37007600000001</v>
      </c>
      <c r="L318" s="120"/>
      <c r="M318" s="21"/>
      <c r="N318" s="16"/>
      <c r="O318" s="25"/>
      <c r="P318" s="62"/>
    </row>
    <row r="319" spans="1:16" s="9" customFormat="1" x14ac:dyDescent="0.2">
      <c r="A319" s="97" t="s">
        <v>307</v>
      </c>
      <c r="B319" s="112">
        <v>10000000</v>
      </c>
      <c r="C319" s="94">
        <v>0.1</v>
      </c>
      <c r="D319" s="144">
        <v>40394</v>
      </c>
      <c r="E319" s="89">
        <v>47699</v>
      </c>
      <c r="F319" s="84">
        <v>42770</v>
      </c>
      <c r="G319" s="85">
        <v>42951</v>
      </c>
      <c r="H319" s="87">
        <v>6.7212999999999995E-2</v>
      </c>
      <c r="I319" s="123">
        <v>128.35102800000001</v>
      </c>
      <c r="L319" s="120"/>
      <c r="M319" s="21"/>
      <c r="N319" s="16"/>
      <c r="O319" s="25"/>
      <c r="P319" s="62"/>
    </row>
    <row r="320" spans="1:16" s="9" customFormat="1" x14ac:dyDescent="0.2">
      <c r="A320" s="97" t="s">
        <v>308</v>
      </c>
      <c r="B320" s="112">
        <v>2160000</v>
      </c>
      <c r="C320" s="94">
        <v>0.1</v>
      </c>
      <c r="D320" s="144">
        <v>40401</v>
      </c>
      <c r="E320" s="89">
        <v>47706</v>
      </c>
      <c r="F320" s="84">
        <v>42777</v>
      </c>
      <c r="G320" s="85">
        <v>42958</v>
      </c>
      <c r="H320" s="87">
        <v>6.7255999999999996E-2</v>
      </c>
      <c r="I320" s="123">
        <v>128.33211600000001</v>
      </c>
      <c r="L320" s="120"/>
      <c r="M320" s="21"/>
      <c r="N320" s="16"/>
      <c r="O320" s="25"/>
      <c r="P320" s="62"/>
    </row>
    <row r="321" spans="1:17" s="9" customFormat="1" x14ac:dyDescent="0.2">
      <c r="A321" s="97" t="s">
        <v>309</v>
      </c>
      <c r="B321" s="112">
        <v>20100000</v>
      </c>
      <c r="C321" s="94">
        <v>0.14000000000000001</v>
      </c>
      <c r="D321" s="144">
        <v>40401</v>
      </c>
      <c r="E321" s="89">
        <v>51359</v>
      </c>
      <c r="F321" s="84">
        <v>42777</v>
      </c>
      <c r="G321" s="85">
        <v>42958</v>
      </c>
      <c r="H321" s="87">
        <v>7.3407E-2</v>
      </c>
      <c r="I321" s="123">
        <v>173.65178700000001</v>
      </c>
      <c r="L321" s="120"/>
      <c r="M321" s="21"/>
      <c r="N321" s="16"/>
      <c r="O321" s="25"/>
      <c r="P321" s="62"/>
    </row>
    <row r="322" spans="1:17" s="9" customFormat="1" x14ac:dyDescent="0.2">
      <c r="A322"/>
      <c r="B322"/>
      <c r="C322"/>
      <c r="D322"/>
      <c r="E322"/>
      <c r="F322" s="47"/>
      <c r="G322" s="47"/>
      <c r="H322"/>
      <c r="I322" s="32"/>
      <c r="J322" s="32"/>
      <c r="K322" s="32"/>
      <c r="L322"/>
      <c r="M322"/>
      <c r="N322"/>
      <c r="O322" s="12"/>
      <c r="P322" s="62"/>
    </row>
    <row r="323" spans="1:17" x14ac:dyDescent="0.2">
      <c r="A323" s="1" t="s">
        <v>103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7" s="1" customFormat="1" x14ac:dyDescent="0.2">
      <c r="A324" s="1" t="s">
        <v>108</v>
      </c>
      <c r="J324" s="110"/>
    </row>
    <row r="325" spans="1:17" s="1" customFormat="1" x14ac:dyDescent="0.2">
      <c r="A325" s="158" t="s">
        <v>107</v>
      </c>
      <c r="B325" s="158"/>
      <c r="C325" s="158"/>
      <c r="D325" s="158"/>
      <c r="E325" s="158"/>
      <c r="F325" s="158"/>
      <c r="G325" s="158"/>
      <c r="H325" s="158"/>
      <c r="I325" s="158"/>
    </row>
    <row r="326" spans="1:17" s="1" customFormat="1" x14ac:dyDescent="0.2">
      <c r="A326" s="66" t="s">
        <v>153</v>
      </c>
      <c r="E326" s="9"/>
      <c r="F326" s="9"/>
      <c r="G326" s="9"/>
      <c r="H326"/>
      <c r="I326" s="34"/>
      <c r="J326" s="34"/>
      <c r="K326" s="34"/>
      <c r="L326" s="14"/>
      <c r="M326" s="15"/>
      <c r="N326" s="15"/>
      <c r="O326" s="11"/>
    </row>
    <row r="327" spans="1:17" x14ac:dyDescent="0.2">
      <c r="A327" s="1" t="s">
        <v>154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1"/>
    </row>
    <row r="328" spans="1:17" s="1" customFormat="1" x14ac:dyDescent="0.2">
      <c r="A328" s="1" t="s">
        <v>152</v>
      </c>
      <c r="E328" s="9"/>
      <c r="F328" s="9"/>
      <c r="G328" s="9"/>
      <c r="H328"/>
      <c r="I328" s="34"/>
      <c r="J328" s="34"/>
      <c r="K328" s="34"/>
      <c r="L328" s="14"/>
      <c r="M328" s="15"/>
      <c r="N328" s="15"/>
      <c r="O328" s="11"/>
    </row>
    <row r="329" spans="1:17" x14ac:dyDescent="0.2">
      <c r="A329" s="1" t="s">
        <v>101</v>
      </c>
      <c r="B329" s="1"/>
      <c r="C329" s="1"/>
      <c r="D329" s="1"/>
      <c r="E329" s="1"/>
      <c r="F329" s="9"/>
      <c r="G329" s="9"/>
      <c r="I329" s="34"/>
      <c r="J329" s="34"/>
      <c r="K329" s="34"/>
      <c r="L329" s="1"/>
      <c r="M329" s="1"/>
      <c r="N329" s="1"/>
      <c r="O329" s="11"/>
      <c r="P329" s="11"/>
    </row>
    <row r="330" spans="1:17" x14ac:dyDescent="0.2">
      <c r="A330" s="1" t="s">
        <v>12</v>
      </c>
      <c r="B330" s="1"/>
      <c r="C330" s="1"/>
      <c r="D330" s="1"/>
      <c r="E330" s="1"/>
      <c r="F330" s="9"/>
      <c r="G330" s="9"/>
      <c r="I330" s="34"/>
      <c r="J330" s="34"/>
      <c r="K330" s="34"/>
      <c r="L330" s="1"/>
      <c r="M330" s="1"/>
      <c r="N330" s="1"/>
      <c r="O330" s="11"/>
      <c r="P330" s="11"/>
    </row>
    <row r="331" spans="1:17" x14ac:dyDescent="0.2">
      <c r="A331" s="1"/>
      <c r="B331" s="1"/>
      <c r="C331" s="1"/>
      <c r="D331" s="1"/>
      <c r="E331" s="1"/>
      <c r="F331" s="9"/>
      <c r="G331" s="9"/>
      <c r="I331" s="34"/>
      <c r="J331" s="34"/>
      <c r="K331" s="34"/>
      <c r="L331" s="1"/>
      <c r="M331" s="1"/>
      <c r="N331" s="1"/>
      <c r="O331" s="11"/>
      <c r="P331" s="11"/>
    </row>
    <row r="332" spans="1:17" x14ac:dyDescent="0.2">
      <c r="B332" s="10"/>
      <c r="C332" s="10"/>
      <c r="D332" s="10"/>
      <c r="E332" s="10"/>
      <c r="F332" s="9"/>
      <c r="G332" s="9"/>
      <c r="I332" s="22"/>
      <c r="K332" s="34"/>
      <c r="L332" s="1"/>
      <c r="M332" s="1"/>
      <c r="N332" s="1"/>
      <c r="O332" s="11"/>
      <c r="P332" s="11"/>
    </row>
    <row r="333" spans="1:17" x14ac:dyDescent="0.2">
      <c r="B333" s="1"/>
      <c r="C333" s="1"/>
      <c r="D333" s="1"/>
      <c r="E333" s="1"/>
      <c r="P333" s="11"/>
    </row>
    <row r="334" spans="1:17" x14ac:dyDescent="0.2">
      <c r="A334" s="1"/>
      <c r="B334" s="1"/>
      <c r="C334" s="1"/>
      <c r="D334" s="1"/>
      <c r="E334" s="1"/>
      <c r="F334" s="51"/>
      <c r="G334" s="51"/>
      <c r="H334" s="1"/>
      <c r="I334" s="11"/>
      <c r="J334" s="11"/>
      <c r="K334" s="11"/>
      <c r="L334" s="1"/>
      <c r="M334" s="1"/>
      <c r="N334" s="11"/>
      <c r="O334" s="11"/>
    </row>
    <row r="335" spans="1:17" s="1" customFormat="1" x14ac:dyDescent="0.2">
      <c r="A335"/>
      <c r="B335"/>
      <c r="C335"/>
      <c r="D335"/>
      <c r="E335"/>
      <c r="F335" s="47"/>
      <c r="G335" s="47"/>
      <c r="H335"/>
      <c r="I335" s="32"/>
      <c r="J335" s="32"/>
      <c r="K335" s="32"/>
      <c r="L335"/>
      <c r="M335"/>
      <c r="N335"/>
      <c r="O335" s="12"/>
      <c r="P335" s="11"/>
      <c r="Q335" s="11"/>
    </row>
    <row r="336" spans="1:17" x14ac:dyDescent="0.2">
      <c r="A336" s="150"/>
    </row>
  </sheetData>
  <sheetProtection password="FD0C" sheet="1" objects="1" scenarios="1"/>
  <sortState ref="A9:I321">
    <sortCondition ref="E9:E321"/>
  </sortState>
  <mergeCells count="1">
    <mergeCell ref="A325:I325"/>
  </mergeCells>
  <phoneticPr fontId="0" type="noConversion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6"/>
  <sheetViews>
    <sheetView workbookViewId="0">
      <selection activeCell="F16" sqref="F16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25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1">
        <f>ValueDate</f>
        <v>42886</v>
      </c>
      <c r="E2" s="71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7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6" t="s">
        <v>502</v>
      </c>
      <c r="B6" s="77" t="s">
        <v>484</v>
      </c>
      <c r="C6" s="77" t="s">
        <v>506</v>
      </c>
      <c r="D6" s="76" t="s">
        <v>505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5" t="s">
        <v>503</v>
      </c>
      <c r="B7" s="80" t="s">
        <v>487</v>
      </c>
      <c r="C7" s="136" t="s">
        <v>483</v>
      </c>
      <c r="D7" s="104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7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6" t="s">
        <v>92</v>
      </c>
      <c r="B9" s="112">
        <v>15000000</v>
      </c>
      <c r="C9" s="87">
        <v>6.8000000000000005E-2</v>
      </c>
      <c r="D9" s="143">
        <v>38687</v>
      </c>
      <c r="E9" s="132">
        <v>44166</v>
      </c>
      <c r="F9" s="85">
        <v>42705</v>
      </c>
      <c r="G9" s="99">
        <v>42887</v>
      </c>
      <c r="H9" s="87">
        <v>4.2722000000000003E-2</v>
      </c>
      <c r="I9" s="122">
        <v>108.14305299999999</v>
      </c>
      <c r="L9" s="44"/>
      <c r="M9" s="120"/>
      <c r="N9" s="21"/>
      <c r="O9" s="16"/>
      <c r="P9" s="25"/>
    </row>
    <row r="10" spans="1:17" x14ac:dyDescent="0.2">
      <c r="A10" s="96" t="s">
        <v>159</v>
      </c>
      <c r="B10" s="112">
        <v>14250000</v>
      </c>
      <c r="C10" s="87">
        <v>6.83E-2</v>
      </c>
      <c r="D10" s="143" t="s">
        <v>507</v>
      </c>
      <c r="E10" s="132">
        <v>44839</v>
      </c>
      <c r="F10" s="85">
        <v>42830</v>
      </c>
      <c r="G10" s="99">
        <v>43013</v>
      </c>
      <c r="H10" s="87">
        <v>4.7118E-2</v>
      </c>
      <c r="I10" s="122">
        <v>109.901222</v>
      </c>
      <c r="L10" s="44"/>
      <c r="M10" s="120"/>
      <c r="N10" s="21"/>
      <c r="O10" s="16"/>
      <c r="P10" s="25"/>
    </row>
    <row r="11" spans="1:17" x14ac:dyDescent="0.2">
      <c r="A11" s="96" t="s">
        <v>178</v>
      </c>
      <c r="B11" s="112">
        <v>8000000</v>
      </c>
      <c r="C11" s="87">
        <v>7.1900000000000006E-2</v>
      </c>
      <c r="D11" s="143">
        <v>39632</v>
      </c>
      <c r="E11" s="132">
        <v>45110</v>
      </c>
      <c r="F11" s="85">
        <v>42738</v>
      </c>
      <c r="G11" s="99">
        <v>42919</v>
      </c>
      <c r="H11" s="87">
        <v>4.9468999999999999E-2</v>
      </c>
      <c r="I11" s="122">
        <v>111.66687400000001</v>
      </c>
      <c r="L11" s="44"/>
      <c r="M11" s="120"/>
      <c r="N11" s="21"/>
      <c r="O11" s="16"/>
      <c r="P11" s="25"/>
    </row>
    <row r="12" spans="1:17" ht="13.5" customHeight="1" x14ac:dyDescent="0.2">
      <c r="M12" s="65"/>
    </row>
    <row r="13" spans="1:17" x14ac:dyDescent="0.2">
      <c r="A13" s="1" t="s">
        <v>103</v>
      </c>
      <c r="G13" s="1"/>
      <c r="H13" s="1"/>
      <c r="I13" s="1"/>
      <c r="J13" s="1"/>
      <c r="K13" s="1"/>
      <c r="L13" s="1"/>
      <c r="M13" s="4"/>
    </row>
    <row r="14" spans="1:17" x14ac:dyDescent="0.2">
      <c r="A14" s="1" t="s">
        <v>104</v>
      </c>
      <c r="G14" s="1"/>
      <c r="H14" s="1"/>
      <c r="I14" s="1"/>
      <c r="J14" s="1"/>
      <c r="K14" s="1"/>
      <c r="L14" s="1"/>
      <c r="M14" s="4"/>
    </row>
    <row r="15" spans="1:17" x14ac:dyDescent="0.2">
      <c r="A15" s="158" t="s">
        <v>102</v>
      </c>
      <c r="B15" s="158"/>
      <c r="C15" s="158"/>
      <c r="D15" s="158"/>
      <c r="E15" s="158"/>
      <c r="F15" s="158"/>
      <c r="G15" s="158"/>
      <c r="H15" s="158"/>
      <c r="I15" s="1"/>
      <c r="J15" s="110"/>
      <c r="K15" s="1"/>
      <c r="L15" s="1"/>
      <c r="M15" s="4"/>
    </row>
    <row r="16" spans="1:17" x14ac:dyDescent="0.2">
      <c r="A16" s="1" t="s">
        <v>158</v>
      </c>
      <c r="F16" s="11"/>
      <c r="I16" s="1"/>
      <c r="M16" s="65"/>
    </row>
    <row r="17" spans="1:13" x14ac:dyDescent="0.2">
      <c r="A17" s="1" t="s">
        <v>154</v>
      </c>
      <c r="F17" s="11"/>
      <c r="I17" s="1"/>
      <c r="M17" s="65"/>
    </row>
    <row r="18" spans="1:13" x14ac:dyDescent="0.2">
      <c r="A18" s="1" t="s">
        <v>152</v>
      </c>
      <c r="F18" s="11"/>
      <c r="I18" s="1"/>
      <c r="M18" s="65"/>
    </row>
    <row r="19" spans="1:13" x14ac:dyDescent="0.2">
      <c r="A19" s="1" t="s">
        <v>155</v>
      </c>
      <c r="F19" s="11"/>
    </row>
    <row r="20" spans="1:13" x14ac:dyDescent="0.2">
      <c r="A20" s="1" t="s">
        <v>156</v>
      </c>
      <c r="F20" s="11"/>
      <c r="I20" s="1"/>
    </row>
    <row r="21" spans="1:13" x14ac:dyDescent="0.2">
      <c r="A21" s="1" t="s">
        <v>12</v>
      </c>
      <c r="F21" s="11"/>
    </row>
    <row r="22" spans="1:13" x14ac:dyDescent="0.2">
      <c r="F22" s="11"/>
    </row>
    <row r="23" spans="1:13" x14ac:dyDescent="0.2">
      <c r="A23" s="52"/>
      <c r="B23" s="10"/>
      <c r="C23" s="10"/>
      <c r="D23" s="10"/>
      <c r="E23" s="10"/>
      <c r="F23" s="10"/>
    </row>
    <row r="24" spans="1:13" x14ac:dyDescent="0.2">
      <c r="B24" s="22"/>
      <c r="C24" s="22"/>
      <c r="D24" s="22"/>
      <c r="E24" s="22"/>
      <c r="H24" s="22"/>
      <c r="I24" s="1"/>
      <c r="J24" s="1"/>
      <c r="K24" s="1"/>
      <c r="L24" s="1"/>
    </row>
    <row r="25" spans="1:13" x14ac:dyDescent="0.2">
      <c r="A25" s="20"/>
    </row>
    <row r="26" spans="1:13" x14ac:dyDescent="0.2">
      <c r="A26" s="74"/>
    </row>
  </sheetData>
  <sheetProtection password="FD0C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39"/>
  <sheetViews>
    <sheetView workbookViewId="0">
      <pane ySplit="8" topLeftCell="A13" activePane="bottomLeft" state="frozen"/>
      <selection activeCell="F108" sqref="F108"/>
      <selection pane="bottomLeft" activeCell="A24" sqref="A24:I32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1.85546875" style="1" customWidth="1"/>
    <col min="11" max="11" width="8.7109375" style="1" customWidth="1"/>
    <col min="12" max="15" width="9.140625" style="1"/>
    <col min="16" max="16" width="13.7109375" style="1" customWidth="1"/>
    <col min="17" max="16384" width="9.140625" style="1"/>
  </cols>
  <sheetData>
    <row r="1" spans="1:16" customFormat="1" x14ac:dyDescent="0.2">
      <c r="A1" s="52" t="s">
        <v>25</v>
      </c>
      <c r="B1" s="53"/>
      <c r="C1" s="53"/>
      <c r="D1" s="53"/>
      <c r="E1" s="53"/>
      <c r="F1" s="47"/>
      <c r="G1" s="47"/>
      <c r="H1" s="9"/>
      <c r="I1" s="54"/>
      <c r="J1" s="54"/>
      <c r="K1" s="17"/>
      <c r="N1" s="12"/>
      <c r="O1" s="12"/>
    </row>
    <row r="2" spans="1:16" customFormat="1" x14ac:dyDescent="0.2">
      <c r="A2" s="9"/>
      <c r="B2" s="53" t="s">
        <v>9</v>
      </c>
      <c r="C2" s="71">
        <f>ValueDateFEA</f>
        <v>42886</v>
      </c>
      <c r="D2" s="71"/>
      <c r="E2" s="55"/>
      <c r="F2" s="48"/>
      <c r="G2" s="48"/>
      <c r="H2" s="9"/>
      <c r="I2" s="54"/>
      <c r="J2" s="54"/>
      <c r="K2" s="17"/>
      <c r="N2" s="12"/>
      <c r="O2" s="12"/>
    </row>
    <row r="3" spans="1:16" customFormat="1" ht="6" customHeight="1" x14ac:dyDescent="0.2">
      <c r="A3" s="9"/>
      <c r="B3" s="53"/>
      <c r="C3" s="53"/>
      <c r="D3" s="53"/>
      <c r="E3" s="53"/>
      <c r="F3" s="49"/>
      <c r="G3" s="49"/>
      <c r="H3" s="9"/>
      <c r="I3" s="54"/>
      <c r="J3" s="54"/>
      <c r="K3" s="17"/>
      <c r="N3" s="12"/>
      <c r="O3" s="12"/>
    </row>
    <row r="4" spans="1:16" customFormat="1" x14ac:dyDescent="0.2">
      <c r="A4" s="56" t="s">
        <v>8</v>
      </c>
      <c r="B4" s="53"/>
      <c r="C4" s="53"/>
      <c r="D4" s="53"/>
      <c r="E4" s="53"/>
      <c r="F4" s="47"/>
      <c r="G4" s="47"/>
      <c r="H4" s="9"/>
      <c r="I4" s="54"/>
      <c r="J4" s="54"/>
      <c r="K4" s="17"/>
      <c r="N4" s="12"/>
      <c r="O4" s="12"/>
    </row>
    <row r="5" spans="1:16" customFormat="1" ht="5.25" customHeight="1" x14ac:dyDescent="0.2">
      <c r="A5" s="47"/>
      <c r="B5" s="47"/>
      <c r="C5" s="47"/>
      <c r="D5" s="47"/>
      <c r="E5" s="47"/>
      <c r="F5" s="47"/>
      <c r="G5" s="47"/>
      <c r="H5" s="47"/>
      <c r="I5" s="54"/>
      <c r="J5" s="54"/>
      <c r="K5" s="17"/>
      <c r="N5" s="12"/>
      <c r="O5" s="12"/>
    </row>
    <row r="6" spans="1:16" customFormat="1" x14ac:dyDescent="0.2">
      <c r="A6" s="77" t="s">
        <v>502</v>
      </c>
      <c r="B6" s="115" t="s">
        <v>484</v>
      </c>
      <c r="C6" s="75" t="s">
        <v>504</v>
      </c>
      <c r="D6" s="75" t="s">
        <v>505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"/>
      <c r="K6" s="18"/>
      <c r="N6" s="19"/>
      <c r="O6" s="19"/>
      <c r="P6" s="1"/>
    </row>
    <row r="7" spans="1:16" customFormat="1" x14ac:dyDescent="0.2">
      <c r="A7" s="136" t="s">
        <v>503</v>
      </c>
      <c r="B7" s="116" t="s">
        <v>487</v>
      </c>
      <c r="C7" s="106" t="s">
        <v>483</v>
      </c>
      <c r="D7" s="106" t="s">
        <v>5</v>
      </c>
      <c r="E7" s="80" t="s">
        <v>5</v>
      </c>
      <c r="F7" s="104" t="s">
        <v>5</v>
      </c>
      <c r="G7" s="80" t="s">
        <v>5</v>
      </c>
      <c r="H7" s="80" t="s">
        <v>1</v>
      </c>
      <c r="I7" s="81">
        <v>100</v>
      </c>
      <c r="J7" s="1"/>
      <c r="K7" s="18"/>
      <c r="N7" s="23"/>
      <c r="O7" s="23"/>
      <c r="P7" s="1"/>
    </row>
    <row r="8" spans="1:16" customFormat="1" ht="1.5" customHeight="1" x14ac:dyDescent="0.2">
      <c r="A8" s="138"/>
      <c r="B8" s="117"/>
      <c r="C8" s="59"/>
      <c r="D8" s="59"/>
      <c r="E8" s="50"/>
      <c r="F8" s="39"/>
      <c r="G8" s="50"/>
      <c r="H8" s="50"/>
      <c r="I8" s="57"/>
      <c r="J8" s="1"/>
      <c r="K8" s="17"/>
      <c r="N8" s="24"/>
      <c r="O8" s="24"/>
      <c r="P8" s="1"/>
    </row>
    <row r="9" spans="1:16" x14ac:dyDescent="0.2">
      <c r="A9" s="139" t="s">
        <v>489</v>
      </c>
      <c r="B9" s="114">
        <v>200000</v>
      </c>
      <c r="C9" s="87">
        <v>3.5000000000000003E-2</v>
      </c>
      <c r="D9" s="143">
        <v>41859</v>
      </c>
      <c r="E9" s="132">
        <v>42955</v>
      </c>
      <c r="F9" s="85">
        <v>42774</v>
      </c>
      <c r="G9" s="99">
        <v>42955</v>
      </c>
      <c r="H9" s="87">
        <v>1.431E-2</v>
      </c>
      <c r="I9" s="122">
        <v>100.390349</v>
      </c>
      <c r="K9" s="120"/>
      <c r="L9" s="21"/>
      <c r="M9" s="16"/>
      <c r="N9" s="25"/>
      <c r="O9" s="45"/>
    </row>
    <row r="10" spans="1:16" x14ac:dyDescent="0.2">
      <c r="A10" s="139" t="s">
        <v>398</v>
      </c>
      <c r="B10" s="114">
        <v>5000000</v>
      </c>
      <c r="C10" s="87">
        <v>3.7499999999999999E-2</v>
      </c>
      <c r="D10" s="143">
        <v>41262</v>
      </c>
      <c r="E10" s="132">
        <v>43088</v>
      </c>
      <c r="F10" s="85">
        <v>42723</v>
      </c>
      <c r="G10" s="99">
        <v>42905</v>
      </c>
      <c r="H10" s="87">
        <v>3.5733000000000001E-2</v>
      </c>
      <c r="I10" s="122">
        <v>100.094217</v>
      </c>
      <c r="K10" s="120"/>
      <c r="L10" s="21"/>
      <c r="M10" s="16"/>
      <c r="N10" s="25"/>
      <c r="O10" s="45"/>
    </row>
    <row r="11" spans="1:16" x14ac:dyDescent="0.2">
      <c r="A11" s="139" t="s">
        <v>412</v>
      </c>
      <c r="B11" s="114">
        <v>1000000</v>
      </c>
      <c r="C11" s="87">
        <v>0.03</v>
      </c>
      <c r="D11" s="143">
        <v>41449</v>
      </c>
      <c r="E11" s="132">
        <v>43275</v>
      </c>
      <c r="F11" s="85">
        <v>42728</v>
      </c>
      <c r="G11" s="99">
        <v>42910</v>
      </c>
      <c r="H11" s="87">
        <v>4.0332E-2</v>
      </c>
      <c r="I11" s="122">
        <v>98.930795000000003</v>
      </c>
      <c r="K11" s="120"/>
      <c r="L11" s="21"/>
      <c r="M11" s="16"/>
      <c r="N11" s="25"/>
      <c r="O11" s="45"/>
    </row>
    <row r="12" spans="1:16" x14ac:dyDescent="0.2">
      <c r="A12" s="139" t="s">
        <v>490</v>
      </c>
      <c r="B12" s="114">
        <v>5200000</v>
      </c>
      <c r="C12" s="87">
        <v>4.7399999999999998E-2</v>
      </c>
      <c r="D12" s="143">
        <v>41859</v>
      </c>
      <c r="E12" s="132">
        <v>43685</v>
      </c>
      <c r="F12" s="85">
        <v>42774</v>
      </c>
      <c r="G12" s="99">
        <v>42955</v>
      </c>
      <c r="H12" s="87">
        <v>4.1095E-2</v>
      </c>
      <c r="I12" s="122">
        <v>101.30234400000001</v>
      </c>
      <c r="K12" s="120"/>
      <c r="L12" s="21"/>
      <c r="M12" s="16"/>
      <c r="N12" s="25"/>
      <c r="O12" s="45"/>
    </row>
    <row r="13" spans="1:16" x14ac:dyDescent="0.2">
      <c r="A13" s="139" t="s">
        <v>316</v>
      </c>
      <c r="B13" s="114">
        <v>500000</v>
      </c>
      <c r="C13" s="87">
        <v>0.08</v>
      </c>
      <c r="D13" s="143">
        <v>40466</v>
      </c>
      <c r="E13" s="132">
        <v>44119</v>
      </c>
      <c r="F13" s="85">
        <v>42840</v>
      </c>
      <c r="G13" s="99">
        <v>43023</v>
      </c>
      <c r="H13" s="87">
        <v>4.267E-2</v>
      </c>
      <c r="I13" s="122">
        <v>111.60876</v>
      </c>
      <c r="K13" s="120"/>
      <c r="L13" s="21"/>
      <c r="M13" s="16"/>
      <c r="N13" s="25"/>
      <c r="O13" s="45"/>
    </row>
    <row r="14" spans="1:16" x14ac:dyDescent="0.2">
      <c r="A14" s="140" t="s">
        <v>116</v>
      </c>
      <c r="B14" s="114">
        <v>3000000</v>
      </c>
      <c r="C14" s="87">
        <v>0.10249999999999999</v>
      </c>
      <c r="D14" s="143">
        <v>38884</v>
      </c>
      <c r="E14" s="132">
        <v>44363</v>
      </c>
      <c r="F14" s="85">
        <v>42720</v>
      </c>
      <c r="G14" s="99">
        <v>42902</v>
      </c>
      <c r="H14" s="87">
        <v>4.3198E-2</v>
      </c>
      <c r="I14" s="122">
        <v>121.784626</v>
      </c>
      <c r="K14" s="120"/>
      <c r="L14" s="21"/>
      <c r="M14" s="16"/>
      <c r="N14" s="25"/>
      <c r="O14" s="45"/>
    </row>
    <row r="15" spans="1:16" x14ac:dyDescent="0.2">
      <c r="A15" s="139" t="s">
        <v>491</v>
      </c>
      <c r="B15" s="114">
        <v>5200000</v>
      </c>
      <c r="C15" s="87">
        <v>4.9500000000000002E-2</v>
      </c>
      <c r="D15" s="143">
        <v>41859</v>
      </c>
      <c r="E15" s="132">
        <v>44416</v>
      </c>
      <c r="F15" s="85">
        <v>42774</v>
      </c>
      <c r="G15" s="99">
        <v>42955</v>
      </c>
      <c r="H15" s="87">
        <v>4.3624999999999997E-2</v>
      </c>
      <c r="I15" s="122">
        <v>102.221677</v>
      </c>
      <c r="K15" s="120"/>
      <c r="L15" s="21"/>
      <c r="M15" s="16"/>
      <c r="N15" s="25"/>
      <c r="O15" s="45"/>
    </row>
    <row r="16" spans="1:16" x14ac:dyDescent="0.2">
      <c r="A16" s="140" t="s">
        <v>127</v>
      </c>
      <c r="B16" s="114">
        <v>5000000</v>
      </c>
      <c r="C16" s="87">
        <v>0.106</v>
      </c>
      <c r="D16" s="143">
        <v>38974</v>
      </c>
      <c r="E16" s="132">
        <v>44453</v>
      </c>
      <c r="F16" s="85">
        <v>42808</v>
      </c>
      <c r="G16" s="99">
        <v>42992</v>
      </c>
      <c r="H16" s="87">
        <v>4.3922999999999997E-2</v>
      </c>
      <c r="I16" s="122">
        <v>124.009451</v>
      </c>
      <c r="K16" s="120"/>
      <c r="L16" s="21"/>
      <c r="M16" s="16"/>
      <c r="N16" s="25"/>
      <c r="O16" s="45"/>
    </row>
    <row r="17" spans="1:15" x14ac:dyDescent="0.2">
      <c r="A17" s="140" t="s">
        <v>128</v>
      </c>
      <c r="B17" s="114">
        <v>5000000</v>
      </c>
      <c r="C17" s="87">
        <v>0.1065</v>
      </c>
      <c r="D17" s="143">
        <v>38989</v>
      </c>
      <c r="E17" s="132">
        <v>44468</v>
      </c>
      <c r="F17" s="85">
        <v>42823</v>
      </c>
      <c r="G17" s="99">
        <v>43007</v>
      </c>
      <c r="H17" s="87">
        <v>4.4044E-2</v>
      </c>
      <c r="I17" s="122">
        <v>124.35918599999999</v>
      </c>
      <c r="K17" s="120"/>
      <c r="L17" s="21"/>
      <c r="M17" s="16"/>
      <c r="N17" s="25"/>
      <c r="O17" s="45"/>
    </row>
    <row r="18" spans="1:15" x14ac:dyDescent="0.2">
      <c r="A18" s="140" t="s">
        <v>133</v>
      </c>
      <c r="B18" s="114">
        <v>2000000</v>
      </c>
      <c r="C18" s="87">
        <v>0.111</v>
      </c>
      <c r="D18" s="143">
        <v>39016</v>
      </c>
      <c r="E18" s="132">
        <v>44495</v>
      </c>
      <c r="F18" s="85">
        <v>42851</v>
      </c>
      <c r="G18" s="99">
        <v>43034</v>
      </c>
      <c r="H18" s="87">
        <v>4.4261000000000002E-2</v>
      </c>
      <c r="I18" s="122">
        <v>126.433269</v>
      </c>
      <c r="K18" s="120"/>
      <c r="L18" s="21"/>
      <c r="M18" s="16"/>
      <c r="N18" s="25"/>
      <c r="O18" s="45"/>
    </row>
    <row r="19" spans="1:15" x14ac:dyDescent="0.2">
      <c r="A19" s="140" t="s">
        <v>136</v>
      </c>
      <c r="B19" s="114">
        <v>3000000</v>
      </c>
      <c r="C19" s="87">
        <v>0.112</v>
      </c>
      <c r="D19" s="143">
        <v>39031</v>
      </c>
      <c r="E19" s="132">
        <v>44510</v>
      </c>
      <c r="F19" s="85">
        <v>42865</v>
      </c>
      <c r="G19" s="99">
        <v>43049</v>
      </c>
      <c r="H19" s="87">
        <v>4.4381999999999998E-2</v>
      </c>
      <c r="I19" s="122">
        <v>126.989549</v>
      </c>
      <c r="K19" s="120"/>
      <c r="L19" s="21"/>
      <c r="M19" s="16"/>
      <c r="N19" s="25"/>
      <c r="O19" s="45"/>
    </row>
    <row r="20" spans="1:15" x14ac:dyDescent="0.2">
      <c r="A20" s="140" t="s">
        <v>137</v>
      </c>
      <c r="B20" s="114">
        <v>6000000</v>
      </c>
      <c r="C20" s="87">
        <v>0.12</v>
      </c>
      <c r="D20" s="143">
        <v>39042</v>
      </c>
      <c r="E20" s="132">
        <v>44521</v>
      </c>
      <c r="F20" s="85">
        <v>42876</v>
      </c>
      <c r="G20" s="99">
        <v>43060</v>
      </c>
      <c r="H20" s="87">
        <v>4.4470999999999997E-2</v>
      </c>
      <c r="I20" s="122">
        <v>130.32798</v>
      </c>
      <c r="K20" s="120"/>
      <c r="L20" s="21"/>
      <c r="M20" s="16"/>
      <c r="N20" s="25"/>
      <c r="O20" s="45"/>
    </row>
    <row r="21" spans="1:15" x14ac:dyDescent="0.2">
      <c r="A21" s="140" t="s">
        <v>310</v>
      </c>
      <c r="B21" s="114">
        <v>1700000</v>
      </c>
      <c r="C21" s="87">
        <v>8.2500000000000004E-2</v>
      </c>
      <c r="D21" s="143">
        <v>40413</v>
      </c>
      <c r="E21" s="132">
        <v>45892</v>
      </c>
      <c r="F21" s="85">
        <v>42789</v>
      </c>
      <c r="G21" s="99">
        <v>42970</v>
      </c>
      <c r="H21" s="87">
        <v>5.6320000000000002E-2</v>
      </c>
      <c r="I21" s="122">
        <v>117.043632</v>
      </c>
      <c r="K21" s="120"/>
      <c r="L21" s="21"/>
      <c r="M21" s="16"/>
      <c r="N21" s="25"/>
      <c r="O21" s="45"/>
    </row>
    <row r="22" spans="1:15" x14ac:dyDescent="0.2">
      <c r="A22" s="139" t="s">
        <v>317</v>
      </c>
      <c r="B22" s="114">
        <v>1600000</v>
      </c>
      <c r="C22" s="87">
        <v>0.09</v>
      </c>
      <c r="D22" s="142">
        <v>40466</v>
      </c>
      <c r="E22" s="132">
        <v>45945</v>
      </c>
      <c r="F22" s="85">
        <v>42840</v>
      </c>
      <c r="G22" s="99">
        <v>43023</v>
      </c>
      <c r="H22" s="87">
        <v>5.6791000000000001E-2</v>
      </c>
      <c r="I22" s="122">
        <v>121.878395</v>
      </c>
      <c r="K22" s="120"/>
      <c r="L22" s="21"/>
      <c r="M22" s="16"/>
      <c r="N22" s="25"/>
      <c r="O22" s="45"/>
    </row>
    <row r="23" spans="1:1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120"/>
      <c r="L23" s="21"/>
      <c r="M23" s="16"/>
      <c r="N23" s="25"/>
    </row>
    <row r="24" spans="1:15" x14ac:dyDescent="0.2">
      <c r="A24" s="1" t="s">
        <v>103</v>
      </c>
    </row>
    <row r="25" spans="1:15" x14ac:dyDescent="0.2">
      <c r="A25" s="1" t="s">
        <v>106</v>
      </c>
      <c r="J25" s="111"/>
    </row>
    <row r="26" spans="1:15" x14ac:dyDescent="0.2">
      <c r="A26" s="158" t="s">
        <v>105</v>
      </c>
      <c r="B26" s="158"/>
      <c r="C26" s="158"/>
      <c r="D26" s="158"/>
      <c r="E26" s="158"/>
      <c r="F26" s="158"/>
      <c r="G26" s="158"/>
      <c r="H26" s="158"/>
      <c r="I26" s="158"/>
      <c r="J26" s="107"/>
    </row>
    <row r="27" spans="1:15" x14ac:dyDescent="0.2">
      <c r="A27" s="9" t="s">
        <v>158</v>
      </c>
      <c r="B27" s="9"/>
      <c r="C27" s="9"/>
      <c r="D27" s="9"/>
      <c r="E27" s="9"/>
      <c r="F27" s="9"/>
      <c r="G27" s="9"/>
      <c r="H27" s="9"/>
      <c r="I27" s="9"/>
      <c r="J27" s="9"/>
    </row>
    <row r="28" spans="1:15" x14ac:dyDescent="0.2">
      <c r="A28" s="9" t="s">
        <v>154</v>
      </c>
      <c r="B28" s="9"/>
      <c r="C28" s="9"/>
      <c r="D28" s="9"/>
      <c r="E28" s="9"/>
      <c r="F28" s="9"/>
      <c r="G28" s="9"/>
      <c r="H28" s="9"/>
      <c r="I28" s="9"/>
      <c r="J28" s="9"/>
    </row>
    <row r="29" spans="1:15" x14ac:dyDescent="0.2">
      <c r="A29" s="9" t="s">
        <v>152</v>
      </c>
      <c r="B29" s="9"/>
      <c r="C29" s="9"/>
      <c r="D29" s="9"/>
      <c r="E29" s="9"/>
      <c r="F29" s="9"/>
      <c r="G29" s="9"/>
      <c r="H29" s="9"/>
      <c r="I29" s="9"/>
      <c r="J29" s="9"/>
    </row>
    <row r="30" spans="1:15" x14ac:dyDescent="0.2">
      <c r="A30" s="9" t="s">
        <v>155</v>
      </c>
      <c r="B30" s="9"/>
      <c r="C30" s="9"/>
      <c r="D30" s="9"/>
      <c r="E30" s="9"/>
      <c r="F30" s="9"/>
      <c r="G30" s="9"/>
      <c r="H30" s="9"/>
      <c r="I30" s="9"/>
      <c r="J30" s="9"/>
    </row>
    <row r="31" spans="1:15" x14ac:dyDescent="0.2">
      <c r="A31" s="9" t="s">
        <v>156</v>
      </c>
      <c r="B31" s="9"/>
      <c r="C31" s="9"/>
      <c r="D31" s="9"/>
      <c r="E31" s="9"/>
      <c r="F31" s="9"/>
      <c r="G31" s="9"/>
      <c r="H31" s="9"/>
      <c r="I31" s="9"/>
      <c r="J31" s="9"/>
    </row>
    <row r="32" spans="1:15" ht="12.75" customHeight="1" x14ac:dyDescent="0.2">
      <c r="A32" s="9" t="s">
        <v>12</v>
      </c>
      <c r="B32" s="9"/>
      <c r="C32" s="9"/>
      <c r="D32" s="9"/>
      <c r="E32" s="9"/>
      <c r="F32" s="9"/>
      <c r="G32" s="9"/>
      <c r="H32" s="9"/>
      <c r="I32" s="9"/>
      <c r="J32" s="9"/>
    </row>
    <row r="33" spans="1:18" ht="12.75" customHeight="1" x14ac:dyDescent="0.2">
      <c r="A33" s="52"/>
      <c r="B33" s="52"/>
      <c r="C33" s="52"/>
      <c r="D33" s="52"/>
      <c r="E33" s="52"/>
      <c r="F33" s="9"/>
      <c r="G33" s="9"/>
      <c r="H33" s="9"/>
      <c r="I33" s="9"/>
      <c r="J33" s="9"/>
    </row>
    <row r="34" spans="1:18" x14ac:dyDescent="0.2">
      <c r="A34" s="52"/>
      <c r="B34" s="10"/>
      <c r="C34" s="10"/>
      <c r="D34" s="10"/>
      <c r="E34" s="10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2">
      <c r="A35" s="9"/>
      <c r="B35" s="51"/>
      <c r="C35" s="51"/>
      <c r="D35" s="51"/>
      <c r="E35" s="9"/>
      <c r="F35" s="9"/>
      <c r="G35" s="9"/>
      <c r="H35" s="51"/>
      <c r="I35" s="9"/>
      <c r="J35" s="9"/>
    </row>
    <row r="37" spans="1:18" x14ac:dyDescent="0.2">
      <c r="A37" s="58"/>
    </row>
    <row r="39" spans="1:18" x14ac:dyDescent="0.2">
      <c r="A39" s="74"/>
    </row>
  </sheetData>
  <sheetProtection password="FD0C" sheet="1" objects="1" scenarios="1"/>
  <sortState ref="A9:I22">
    <sortCondition ref="E9:E22"/>
  </sortState>
  <mergeCells count="1">
    <mergeCell ref="A26:I26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5"/>
  <sheetViews>
    <sheetView tabSelected="1" topLeftCell="B1" workbookViewId="0">
      <pane ySplit="8" topLeftCell="A245" activePane="bottomLeft" state="frozen"/>
      <selection activeCell="F108" sqref="F108"/>
      <selection pane="bottomLeft" activeCell="C252" sqref="C252"/>
    </sheetView>
  </sheetViews>
  <sheetFormatPr defaultRowHeight="12.75" x14ac:dyDescent="0.2"/>
  <cols>
    <col min="1" max="1" width="12.42578125" hidden="1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47" customWidth="1"/>
    <col min="10" max="10" width="11.28515625" customWidth="1"/>
    <col min="11" max="11" width="10.42578125" style="32" bestFit="1" customWidth="1"/>
    <col min="12" max="12" width="14.140625" style="32" customWidth="1"/>
    <col min="13" max="13" width="10.5703125" style="32" customWidth="1"/>
    <col min="14" max="14" width="11.140625" customWidth="1"/>
    <col min="15" max="15" width="9.28515625" customWidth="1"/>
    <col min="16" max="16" width="8.140625" customWidth="1"/>
    <col min="17" max="17" width="9" style="12" customWidth="1"/>
    <col min="18" max="18" width="8.42578125" style="12" customWidth="1"/>
  </cols>
  <sheetData>
    <row r="1" spans="1:19" x14ac:dyDescent="0.2">
      <c r="B1" s="10" t="s">
        <v>25</v>
      </c>
      <c r="C1" s="3"/>
      <c r="D1" s="3"/>
      <c r="E1" s="3"/>
      <c r="F1" s="3"/>
      <c r="G1" s="3"/>
      <c r="H1" s="3"/>
      <c r="J1" s="32"/>
      <c r="N1" s="17"/>
    </row>
    <row r="2" spans="1:19" x14ac:dyDescent="0.2">
      <c r="C2" s="3" t="s">
        <v>9</v>
      </c>
      <c r="D2" s="71">
        <f>ValueDateHA</f>
        <v>42886</v>
      </c>
      <c r="E2" s="3"/>
      <c r="F2" s="31"/>
      <c r="G2" s="48"/>
      <c r="H2" s="32"/>
      <c r="I2" s="32"/>
      <c r="J2" s="32"/>
      <c r="L2" s="17"/>
      <c r="M2"/>
      <c r="O2" s="12"/>
      <c r="P2" s="12"/>
      <c r="Q2"/>
      <c r="R2"/>
    </row>
    <row r="3" spans="1:19" ht="6" customHeight="1" x14ac:dyDescent="0.2">
      <c r="B3" s="1"/>
      <c r="C3" s="3"/>
      <c r="D3" s="3"/>
      <c r="E3" s="3"/>
      <c r="F3" s="3"/>
      <c r="G3" s="3"/>
      <c r="H3" s="3"/>
      <c r="I3" s="49"/>
      <c r="J3" s="32"/>
      <c r="N3" s="17"/>
    </row>
    <row r="4" spans="1:19" x14ac:dyDescent="0.2">
      <c r="B4" s="6" t="s">
        <v>356</v>
      </c>
      <c r="C4" s="3"/>
      <c r="D4" s="3"/>
      <c r="E4" s="3"/>
      <c r="F4" s="3"/>
      <c r="G4" s="3"/>
      <c r="H4" s="3"/>
      <c r="J4" s="32"/>
      <c r="N4" s="17"/>
    </row>
    <row r="5" spans="1:19" ht="5.25" customHeight="1" x14ac:dyDescent="0.2">
      <c r="N5" s="17"/>
    </row>
    <row r="6" spans="1:19" x14ac:dyDescent="0.2">
      <c r="A6" s="75" t="s">
        <v>633</v>
      </c>
      <c r="B6" s="75" t="s">
        <v>502</v>
      </c>
      <c r="C6" s="77" t="s">
        <v>484</v>
      </c>
      <c r="D6" s="80" t="s">
        <v>504</v>
      </c>
      <c r="E6" s="136" t="s">
        <v>505</v>
      </c>
      <c r="F6" s="77" t="s">
        <v>1</v>
      </c>
      <c r="G6" s="76" t="s">
        <v>2</v>
      </c>
      <c r="H6" s="77" t="s">
        <v>3</v>
      </c>
      <c r="I6" s="77" t="s">
        <v>4</v>
      </c>
      <c r="J6" s="78" t="s">
        <v>11</v>
      </c>
      <c r="M6" s="41"/>
      <c r="N6" s="18"/>
      <c r="Q6" s="19"/>
      <c r="R6" s="19"/>
    </row>
    <row r="7" spans="1:19" x14ac:dyDescent="0.2">
      <c r="A7" s="104" t="s">
        <v>634</v>
      </c>
      <c r="B7" s="104" t="s">
        <v>503</v>
      </c>
      <c r="C7" s="80" t="s">
        <v>486</v>
      </c>
      <c r="D7" s="80" t="s">
        <v>483</v>
      </c>
      <c r="E7" s="80" t="s">
        <v>5</v>
      </c>
      <c r="F7" s="80" t="s">
        <v>5</v>
      </c>
      <c r="G7" s="101" t="s">
        <v>5</v>
      </c>
      <c r="H7" s="80" t="s">
        <v>5</v>
      </c>
      <c r="I7" s="80" t="s">
        <v>1</v>
      </c>
      <c r="J7" s="81">
        <v>100</v>
      </c>
      <c r="M7" s="42"/>
      <c r="N7" s="18"/>
      <c r="Q7" s="23"/>
      <c r="R7" s="23"/>
    </row>
    <row r="8" spans="1:19" ht="0.75" customHeight="1" x14ac:dyDescent="0.2">
      <c r="A8" s="38"/>
      <c r="B8" s="38"/>
      <c r="C8" s="118"/>
      <c r="D8" s="37"/>
      <c r="E8" s="141"/>
      <c r="F8" s="50"/>
      <c r="G8" s="35"/>
      <c r="H8" s="2"/>
      <c r="I8" s="2"/>
      <c r="J8" s="33"/>
      <c r="M8" s="43"/>
      <c r="N8" s="17"/>
      <c r="Q8" s="24"/>
      <c r="R8" s="24"/>
    </row>
    <row r="9" spans="1:19" x14ac:dyDescent="0.2">
      <c r="A9" s="102"/>
      <c r="B9" s="102">
        <v>42889</v>
      </c>
      <c r="C9" s="112">
        <v>5100000</v>
      </c>
      <c r="D9" s="82">
        <v>3.4500000000000003E-2</v>
      </c>
      <c r="E9" s="144">
        <v>42158</v>
      </c>
      <c r="F9" s="103">
        <v>42889</v>
      </c>
      <c r="G9" s="84">
        <v>42707</v>
      </c>
      <c r="H9" s="85">
        <v>42889</v>
      </c>
      <c r="I9" s="87">
        <v>9.5E-4</v>
      </c>
      <c r="J9" s="123">
        <v>100.027638</v>
      </c>
      <c r="K9" s="154"/>
      <c r="M9" s="70"/>
      <c r="N9" s="120"/>
      <c r="O9" s="21"/>
      <c r="P9" s="16"/>
      <c r="Q9" s="25"/>
      <c r="R9" s="68"/>
      <c r="S9" s="47"/>
    </row>
    <row r="10" spans="1:19" x14ac:dyDescent="0.2">
      <c r="A10" s="102"/>
      <c r="B10" s="102" t="s">
        <v>469</v>
      </c>
      <c r="C10" s="112">
        <v>7500000</v>
      </c>
      <c r="D10" s="82">
        <v>2.1999999999999999E-2</v>
      </c>
      <c r="E10" s="144">
        <v>41794</v>
      </c>
      <c r="F10" s="103">
        <v>42890</v>
      </c>
      <c r="G10" s="84">
        <v>42708</v>
      </c>
      <c r="H10" s="85">
        <v>42890</v>
      </c>
      <c r="I10" s="87">
        <v>1.2669999999999999E-3</v>
      </c>
      <c r="J10" s="123">
        <v>100.022768</v>
      </c>
      <c r="K10" s="154"/>
      <c r="M10" s="70"/>
      <c r="N10" s="120"/>
      <c r="O10" s="21"/>
      <c r="P10" s="16"/>
      <c r="Q10" s="25"/>
      <c r="R10" s="68"/>
    </row>
    <row r="11" spans="1:19" x14ac:dyDescent="0.2">
      <c r="A11" s="102"/>
      <c r="B11" s="102">
        <v>42917</v>
      </c>
      <c r="C11" s="112">
        <v>3000000</v>
      </c>
      <c r="D11" s="82">
        <v>3.4500000000000003E-2</v>
      </c>
      <c r="E11" s="144">
        <v>42186</v>
      </c>
      <c r="F11" s="103">
        <v>42917</v>
      </c>
      <c r="G11" s="84">
        <v>42736</v>
      </c>
      <c r="H11" s="85">
        <v>42917</v>
      </c>
      <c r="I11" s="87">
        <v>9.5499999999999995E-3</v>
      </c>
      <c r="J11" s="123">
        <v>100.212317</v>
      </c>
      <c r="K11" s="154"/>
      <c r="M11" s="70"/>
      <c r="N11" s="120"/>
      <c r="O11" s="21"/>
      <c r="P11" s="16"/>
      <c r="Q11" s="25"/>
      <c r="R11" s="68"/>
      <c r="S11" s="47"/>
    </row>
    <row r="12" spans="1:19" x14ac:dyDescent="0.2">
      <c r="A12" s="102"/>
      <c r="B12" s="102">
        <v>43015</v>
      </c>
      <c r="C12" s="112">
        <v>4000000</v>
      </c>
      <c r="D12" s="82">
        <v>3.4500000000000003E-2</v>
      </c>
      <c r="E12" s="144">
        <v>42284</v>
      </c>
      <c r="F12" s="103">
        <v>43015</v>
      </c>
      <c r="G12" s="84">
        <v>42832</v>
      </c>
      <c r="H12" s="85">
        <v>43015</v>
      </c>
      <c r="I12" s="87">
        <v>2.163E-2</v>
      </c>
      <c r="J12" s="123">
        <v>100.446331</v>
      </c>
      <c r="K12" s="154"/>
      <c r="M12" s="70"/>
      <c r="N12" s="120"/>
      <c r="O12" s="21"/>
      <c r="P12" s="16"/>
      <c r="Q12" s="25"/>
      <c r="R12" s="68"/>
      <c r="S12" s="47"/>
    </row>
    <row r="13" spans="1:19" x14ac:dyDescent="0.2">
      <c r="A13" s="102"/>
      <c r="B13" s="102">
        <v>43161</v>
      </c>
      <c r="C13" s="112">
        <v>200000</v>
      </c>
      <c r="D13" s="82">
        <v>3.4500000000000003E-2</v>
      </c>
      <c r="E13" s="144">
        <v>42431</v>
      </c>
      <c r="F13" s="103">
        <v>43161</v>
      </c>
      <c r="G13" s="84">
        <v>42796</v>
      </c>
      <c r="H13" s="85">
        <v>42980</v>
      </c>
      <c r="I13" s="87">
        <v>3.3950000000000001E-2</v>
      </c>
      <c r="J13" s="123">
        <v>100.037053</v>
      </c>
      <c r="K13" s="154"/>
      <c r="M13" s="70"/>
      <c r="N13" s="120"/>
      <c r="O13" s="21"/>
      <c r="P13" s="16"/>
      <c r="Q13" s="25"/>
      <c r="R13" s="68"/>
      <c r="S13" s="47"/>
    </row>
    <row r="14" spans="1:19" x14ac:dyDescent="0.2">
      <c r="A14" s="102"/>
      <c r="B14" s="102" t="s">
        <v>525</v>
      </c>
      <c r="C14" s="112">
        <v>3100000</v>
      </c>
      <c r="D14" s="82">
        <v>3.7999999999999999E-2</v>
      </c>
      <c r="E14" s="144">
        <v>42067</v>
      </c>
      <c r="F14" s="103">
        <v>43163</v>
      </c>
      <c r="G14" s="84">
        <v>42798</v>
      </c>
      <c r="H14" s="85">
        <v>42982</v>
      </c>
      <c r="I14" s="87">
        <v>3.4009999999999999E-2</v>
      </c>
      <c r="J14" s="123">
        <v>100.293209</v>
      </c>
      <c r="K14" s="154"/>
      <c r="M14" s="46"/>
      <c r="N14" s="120"/>
      <c r="O14" s="21"/>
      <c r="P14" s="16"/>
      <c r="Q14" s="25"/>
      <c r="R14" s="25"/>
    </row>
    <row r="15" spans="1:19" x14ac:dyDescent="0.2">
      <c r="A15" s="102"/>
      <c r="B15" s="102" t="s">
        <v>357</v>
      </c>
      <c r="C15" s="112">
        <v>1300000</v>
      </c>
      <c r="D15" s="82">
        <v>5.45E-2</v>
      </c>
      <c r="E15" s="144">
        <v>40982</v>
      </c>
      <c r="F15" s="86">
        <v>43173</v>
      </c>
      <c r="G15" s="84">
        <v>42808</v>
      </c>
      <c r="H15" s="85">
        <v>42992</v>
      </c>
      <c r="I15" s="87">
        <v>3.431E-2</v>
      </c>
      <c r="J15" s="123">
        <v>101.550951</v>
      </c>
      <c r="K15" s="154"/>
      <c r="M15" s="70"/>
      <c r="N15" s="120"/>
      <c r="O15" s="21"/>
      <c r="P15" s="16"/>
      <c r="Q15" s="25"/>
      <c r="R15" s="68"/>
      <c r="S15" s="47"/>
    </row>
    <row r="16" spans="1:19" x14ac:dyDescent="0.2">
      <c r="A16" s="102"/>
      <c r="B16" s="102">
        <v>43224</v>
      </c>
      <c r="C16" s="112">
        <v>170000</v>
      </c>
      <c r="D16" s="82">
        <v>3.5000000000000003E-2</v>
      </c>
      <c r="E16" s="144">
        <v>42494</v>
      </c>
      <c r="F16" s="103">
        <v>43224</v>
      </c>
      <c r="G16" s="84">
        <v>42859</v>
      </c>
      <c r="H16" s="85">
        <v>43043</v>
      </c>
      <c r="I16" s="87">
        <v>3.5713000000000002E-2</v>
      </c>
      <c r="J16" s="123">
        <v>99.933642000000006</v>
      </c>
      <c r="K16" s="154"/>
      <c r="M16" s="70"/>
      <c r="N16" s="120"/>
      <c r="O16" s="21"/>
      <c r="P16" s="16"/>
      <c r="Q16" s="25"/>
      <c r="R16" s="68"/>
      <c r="S16" s="47"/>
    </row>
    <row r="17" spans="1:19" x14ac:dyDescent="0.2">
      <c r="A17" s="102"/>
      <c r="B17" s="102" t="s">
        <v>527</v>
      </c>
      <c r="C17" s="112">
        <v>5800000</v>
      </c>
      <c r="D17" s="82">
        <v>3.7900000000000003E-2</v>
      </c>
      <c r="E17" s="144">
        <v>42130</v>
      </c>
      <c r="F17" s="103">
        <v>43226</v>
      </c>
      <c r="G17" s="84">
        <v>42861</v>
      </c>
      <c r="H17" s="85">
        <v>43045</v>
      </c>
      <c r="I17" s="87">
        <v>3.5767E-2</v>
      </c>
      <c r="J17" s="123">
        <v>100.19186500000001</v>
      </c>
      <c r="K17" s="154"/>
      <c r="M17" s="70"/>
      <c r="N17" s="120"/>
      <c r="O17" s="21"/>
      <c r="P17" s="16"/>
      <c r="Q17" s="25"/>
      <c r="R17" s="68"/>
      <c r="S17" s="47"/>
    </row>
    <row r="18" spans="1:19" x14ac:dyDescent="0.2">
      <c r="A18" s="102"/>
      <c r="B18" s="102" t="s">
        <v>530</v>
      </c>
      <c r="C18" s="112">
        <v>10100000</v>
      </c>
      <c r="D18" s="82">
        <v>3.7499999999999999E-2</v>
      </c>
      <c r="E18" s="144">
        <v>42158</v>
      </c>
      <c r="F18" s="103">
        <v>43254</v>
      </c>
      <c r="G18" s="84">
        <v>42707</v>
      </c>
      <c r="H18" s="85">
        <v>42889</v>
      </c>
      <c r="I18" s="87">
        <v>3.6319999999999998E-2</v>
      </c>
      <c r="J18" s="123">
        <v>100.115517</v>
      </c>
      <c r="K18" s="154"/>
      <c r="M18" s="70"/>
      <c r="N18" s="120"/>
      <c r="O18" s="21"/>
      <c r="P18" s="16"/>
      <c r="Q18" s="25"/>
      <c r="R18" s="68"/>
      <c r="S18" s="47"/>
    </row>
    <row r="19" spans="1:19" x14ac:dyDescent="0.2">
      <c r="A19" s="102"/>
      <c r="B19" s="102" t="s">
        <v>536</v>
      </c>
      <c r="C19" s="112">
        <v>12100000</v>
      </c>
      <c r="D19" s="82">
        <v>3.7499999999999999E-2</v>
      </c>
      <c r="E19" s="144">
        <v>42172</v>
      </c>
      <c r="F19" s="103">
        <v>43268</v>
      </c>
      <c r="G19" s="84">
        <v>42721</v>
      </c>
      <c r="H19" s="85">
        <v>42903</v>
      </c>
      <c r="I19" s="87">
        <v>3.6354999999999998E-2</v>
      </c>
      <c r="J19" s="123">
        <v>100.115126</v>
      </c>
      <c r="K19" s="154"/>
      <c r="M19" s="70"/>
      <c r="N19" s="120"/>
      <c r="O19" s="21"/>
      <c r="P19" s="16"/>
      <c r="Q19" s="25"/>
      <c r="R19" s="68"/>
      <c r="S19" s="47"/>
    </row>
    <row r="20" spans="1:19" x14ac:dyDescent="0.2">
      <c r="A20" s="102"/>
      <c r="B20" s="102" t="s">
        <v>537</v>
      </c>
      <c r="C20" s="112">
        <v>5000000</v>
      </c>
      <c r="D20" s="82">
        <v>3.7499999999999999E-2</v>
      </c>
      <c r="E20" s="144">
        <v>42179</v>
      </c>
      <c r="F20" s="103">
        <v>43275</v>
      </c>
      <c r="G20" s="84">
        <v>42728</v>
      </c>
      <c r="H20" s="85">
        <v>42910</v>
      </c>
      <c r="I20" s="87">
        <v>3.6373000000000003E-2</v>
      </c>
      <c r="J20" s="123">
        <v>100.11485500000001</v>
      </c>
      <c r="K20" s="154"/>
      <c r="M20" s="46"/>
      <c r="N20" s="120"/>
      <c r="O20" s="21"/>
      <c r="P20" s="16"/>
      <c r="Q20" s="25"/>
      <c r="R20" s="25"/>
    </row>
    <row r="21" spans="1:19" x14ac:dyDescent="0.2">
      <c r="A21" s="102"/>
      <c r="B21" s="102" t="s">
        <v>542</v>
      </c>
      <c r="C21" s="112">
        <v>5000000</v>
      </c>
      <c r="D21" s="82">
        <v>3.7499999999999999E-2</v>
      </c>
      <c r="E21" s="144">
        <v>42186</v>
      </c>
      <c r="F21" s="103">
        <v>43282</v>
      </c>
      <c r="G21" s="84">
        <v>42736</v>
      </c>
      <c r="H21" s="85">
        <v>42917</v>
      </c>
      <c r="I21" s="87">
        <v>3.6389999999999999E-2</v>
      </c>
      <c r="J21" s="123">
        <v>100.114711</v>
      </c>
      <c r="K21" s="154"/>
      <c r="M21" s="46"/>
      <c r="N21" s="120"/>
      <c r="O21" s="21"/>
      <c r="P21" s="16"/>
      <c r="Q21" s="25"/>
      <c r="R21" s="25"/>
    </row>
    <row r="22" spans="1:19" x14ac:dyDescent="0.2">
      <c r="A22" s="102"/>
      <c r="B22" s="102" t="s">
        <v>375</v>
      </c>
      <c r="C22" s="112">
        <v>100000</v>
      </c>
      <c r="D22" s="82">
        <v>5.3999999999999999E-2</v>
      </c>
      <c r="E22" s="144">
        <v>41157</v>
      </c>
      <c r="F22" s="86">
        <v>43348</v>
      </c>
      <c r="G22" s="84">
        <v>42799</v>
      </c>
      <c r="H22" s="85">
        <v>42983</v>
      </c>
      <c r="I22" s="87">
        <v>3.6554999999999997E-2</v>
      </c>
      <c r="J22" s="123">
        <v>102.129091</v>
      </c>
      <c r="K22" s="154"/>
      <c r="M22" s="46"/>
      <c r="N22" s="120"/>
      <c r="O22" s="21"/>
      <c r="P22" s="16"/>
      <c r="Q22" s="25"/>
      <c r="R22" s="25"/>
    </row>
    <row r="23" spans="1:19" x14ac:dyDescent="0.2">
      <c r="A23" s="102"/>
      <c r="B23" s="102" t="s">
        <v>381</v>
      </c>
      <c r="C23" s="112">
        <v>100000</v>
      </c>
      <c r="D23" s="82">
        <v>5.3499999999999999E-2</v>
      </c>
      <c r="E23" s="144">
        <v>41199</v>
      </c>
      <c r="F23" s="86">
        <v>43390</v>
      </c>
      <c r="G23" s="84">
        <v>42842</v>
      </c>
      <c r="H23" s="85">
        <v>43025</v>
      </c>
      <c r="I23" s="87">
        <v>3.6659999999999998E-2</v>
      </c>
      <c r="J23" s="123">
        <v>102.24132899999999</v>
      </c>
      <c r="K23" s="154"/>
      <c r="M23" s="46"/>
      <c r="N23" s="120"/>
      <c r="O23" s="21"/>
      <c r="P23" s="16"/>
      <c r="Q23" s="25"/>
      <c r="R23" s="25"/>
    </row>
    <row r="24" spans="1:19" x14ac:dyDescent="0.2">
      <c r="A24" s="102"/>
      <c r="B24" s="102">
        <v>43392</v>
      </c>
      <c r="C24" s="112">
        <v>560000</v>
      </c>
      <c r="D24" s="82">
        <v>3.5000000000000003E-2</v>
      </c>
      <c r="E24" s="144">
        <v>42662</v>
      </c>
      <c r="F24" s="103">
        <v>43392</v>
      </c>
      <c r="G24" s="84">
        <v>42844</v>
      </c>
      <c r="H24" s="85">
        <v>43027</v>
      </c>
      <c r="I24" s="87">
        <v>3.6665000000000003E-2</v>
      </c>
      <c r="J24" s="123">
        <v>99.774294999999995</v>
      </c>
      <c r="K24" s="154"/>
      <c r="M24" s="46"/>
      <c r="N24" s="120"/>
      <c r="O24" s="21"/>
      <c r="P24" s="16"/>
      <c r="Q24" s="25"/>
      <c r="R24" s="25"/>
    </row>
    <row r="25" spans="1:19" x14ac:dyDescent="0.2">
      <c r="A25" s="102"/>
      <c r="B25" s="102" t="s">
        <v>384</v>
      </c>
      <c r="C25" s="112">
        <v>3200000</v>
      </c>
      <c r="D25" s="82">
        <v>5.2999999999999999E-2</v>
      </c>
      <c r="E25" s="144">
        <v>41206</v>
      </c>
      <c r="F25" s="103">
        <v>43397</v>
      </c>
      <c r="G25" s="84">
        <v>42849</v>
      </c>
      <c r="H25" s="85">
        <v>43032</v>
      </c>
      <c r="I25" s="87">
        <v>3.6678000000000002E-2</v>
      </c>
      <c r="J25" s="123">
        <v>102.20217700000001</v>
      </c>
      <c r="K25" s="154"/>
      <c r="M25" s="46"/>
      <c r="N25" s="120"/>
      <c r="O25" s="21"/>
      <c r="P25" s="16"/>
      <c r="Q25" s="25"/>
      <c r="R25" s="25"/>
    </row>
    <row r="26" spans="1:19" x14ac:dyDescent="0.2">
      <c r="A26" s="102"/>
      <c r="B26" s="102" t="s">
        <v>388</v>
      </c>
      <c r="C26" s="112">
        <v>10000000</v>
      </c>
      <c r="D26" s="82">
        <v>5.2999999999999999E-2</v>
      </c>
      <c r="E26" s="144">
        <v>41220</v>
      </c>
      <c r="F26" s="103">
        <v>43411</v>
      </c>
      <c r="G26" s="84">
        <v>42862</v>
      </c>
      <c r="H26" s="85">
        <v>43046</v>
      </c>
      <c r="I26" s="87">
        <v>3.6713000000000003E-2</v>
      </c>
      <c r="J26" s="123">
        <v>102.253516</v>
      </c>
      <c r="K26" s="154"/>
      <c r="M26" s="46"/>
      <c r="N26" s="120"/>
      <c r="O26" s="21"/>
      <c r="P26" s="16"/>
      <c r="Q26" s="25"/>
      <c r="R26" s="25"/>
    </row>
    <row r="27" spans="1:19" x14ac:dyDescent="0.2">
      <c r="A27" s="102"/>
      <c r="B27" s="102" t="s">
        <v>391</v>
      </c>
      <c r="C27" s="112">
        <v>5000000</v>
      </c>
      <c r="D27" s="82">
        <v>5.2999999999999999E-2</v>
      </c>
      <c r="E27" s="144">
        <v>41248</v>
      </c>
      <c r="F27" s="103">
        <v>43439</v>
      </c>
      <c r="G27" s="84">
        <v>42709</v>
      </c>
      <c r="H27" s="85">
        <v>42891</v>
      </c>
      <c r="I27" s="87">
        <v>3.6783000000000003E-2</v>
      </c>
      <c r="J27" s="123">
        <v>102.365989</v>
      </c>
      <c r="K27" s="154"/>
      <c r="M27" s="46"/>
      <c r="N27" s="120"/>
      <c r="O27" s="21"/>
      <c r="P27" s="16"/>
      <c r="Q27" s="25"/>
      <c r="R27" s="25"/>
    </row>
    <row r="28" spans="1:19" x14ac:dyDescent="0.2">
      <c r="A28" s="102"/>
      <c r="B28" s="102" t="s">
        <v>394</v>
      </c>
      <c r="C28" s="112">
        <v>3000000</v>
      </c>
      <c r="D28" s="82">
        <v>0.05</v>
      </c>
      <c r="E28" s="144">
        <v>41255</v>
      </c>
      <c r="F28" s="103">
        <v>43446</v>
      </c>
      <c r="G28" s="84">
        <v>42716</v>
      </c>
      <c r="H28" s="85">
        <v>42898</v>
      </c>
      <c r="I28" s="87">
        <v>3.6799999999999999E-2</v>
      </c>
      <c r="J28" s="123">
        <v>101.94870400000001</v>
      </c>
      <c r="K28" s="154"/>
      <c r="M28" s="60"/>
      <c r="N28" s="120"/>
      <c r="O28" s="21"/>
      <c r="P28" s="16"/>
      <c r="Q28" s="25"/>
      <c r="R28" s="61"/>
    </row>
    <row r="29" spans="1:19" x14ac:dyDescent="0.2">
      <c r="A29" s="102"/>
      <c r="B29" s="102" t="s">
        <v>403</v>
      </c>
      <c r="C29" s="112">
        <v>100000</v>
      </c>
      <c r="D29" s="82">
        <v>4.4999999999999998E-2</v>
      </c>
      <c r="E29" s="144">
        <v>41374</v>
      </c>
      <c r="F29" s="103">
        <v>43565</v>
      </c>
      <c r="G29" s="84">
        <v>42835</v>
      </c>
      <c r="H29" s="85">
        <v>43018</v>
      </c>
      <c r="I29" s="87">
        <v>3.7097999999999999E-2</v>
      </c>
      <c r="J29" s="123">
        <v>101.40396699999999</v>
      </c>
      <c r="K29" s="154"/>
      <c r="M29" s="46"/>
      <c r="N29" s="120"/>
      <c r="O29" s="21"/>
      <c r="P29" s="16"/>
      <c r="Q29" s="25"/>
      <c r="R29" s="25"/>
    </row>
    <row r="30" spans="1:19" x14ac:dyDescent="0.2">
      <c r="A30" s="102"/>
      <c r="B30" s="102" t="s">
        <v>406</v>
      </c>
      <c r="C30" s="112">
        <v>4000000</v>
      </c>
      <c r="D30" s="82">
        <v>4.2500000000000003E-2</v>
      </c>
      <c r="E30" s="144">
        <v>41402</v>
      </c>
      <c r="F30" s="103">
        <v>43593</v>
      </c>
      <c r="G30" s="84">
        <v>42863</v>
      </c>
      <c r="H30" s="85">
        <v>43047</v>
      </c>
      <c r="I30" s="87">
        <v>3.7168E-2</v>
      </c>
      <c r="J30" s="123">
        <v>100.985794</v>
      </c>
      <c r="K30" s="154"/>
      <c r="M30" s="70"/>
      <c r="N30" s="120"/>
      <c r="O30" s="21"/>
      <c r="P30" s="16"/>
      <c r="Q30" s="25"/>
      <c r="R30" s="68"/>
    </row>
    <row r="31" spans="1:19" x14ac:dyDescent="0.2">
      <c r="A31" s="102"/>
      <c r="B31" s="102" t="s">
        <v>413</v>
      </c>
      <c r="C31" s="112">
        <v>100000</v>
      </c>
      <c r="D31" s="82">
        <v>0.04</v>
      </c>
      <c r="E31" s="144">
        <v>41465</v>
      </c>
      <c r="F31" s="103">
        <v>43656</v>
      </c>
      <c r="G31" s="84">
        <v>42745</v>
      </c>
      <c r="H31" s="85">
        <v>42926</v>
      </c>
      <c r="I31" s="87">
        <v>3.7310999999999997E-2</v>
      </c>
      <c r="J31" s="123">
        <v>100.537721</v>
      </c>
      <c r="K31" s="154"/>
      <c r="M31" s="70"/>
      <c r="N31" s="120"/>
      <c r="O31" s="21"/>
      <c r="P31" s="16"/>
      <c r="Q31" s="25"/>
      <c r="R31" s="68"/>
    </row>
    <row r="32" spans="1:19" x14ac:dyDescent="0.2">
      <c r="A32" s="102"/>
      <c r="B32" s="102" t="s">
        <v>417</v>
      </c>
      <c r="C32" s="112">
        <v>300000</v>
      </c>
      <c r="D32" s="82">
        <v>3.95E-2</v>
      </c>
      <c r="E32" s="144">
        <v>41500</v>
      </c>
      <c r="F32" s="103">
        <v>43691</v>
      </c>
      <c r="G32" s="84">
        <v>42780</v>
      </c>
      <c r="H32" s="85">
        <v>42961</v>
      </c>
      <c r="I32" s="87">
        <v>3.7388999999999999E-2</v>
      </c>
      <c r="J32" s="123">
        <v>100.43882600000001</v>
      </c>
      <c r="K32" s="154"/>
      <c r="M32" s="70"/>
      <c r="N32" s="120"/>
      <c r="O32" s="21"/>
      <c r="P32" s="16"/>
      <c r="Q32" s="25"/>
      <c r="R32" s="68"/>
    </row>
    <row r="33" spans="1:19" x14ac:dyDescent="0.2">
      <c r="A33" s="102"/>
      <c r="B33" s="102" t="s">
        <v>421</v>
      </c>
      <c r="C33" s="112">
        <v>1200000</v>
      </c>
      <c r="D33" s="82">
        <v>3.9E-2</v>
      </c>
      <c r="E33" s="144">
        <v>41528</v>
      </c>
      <c r="F33" s="103">
        <v>43719</v>
      </c>
      <c r="G33" s="84">
        <v>42805</v>
      </c>
      <c r="H33" s="85">
        <v>42989</v>
      </c>
      <c r="I33" s="87">
        <v>3.7450999999999998E-2</v>
      </c>
      <c r="J33" s="123">
        <v>100.33104299999999</v>
      </c>
      <c r="K33" s="154"/>
      <c r="M33" s="70"/>
      <c r="N33" s="120"/>
      <c r="O33" s="21"/>
      <c r="P33" s="16"/>
      <c r="Q33" s="25"/>
      <c r="R33" s="68"/>
    </row>
    <row r="34" spans="1:19" x14ac:dyDescent="0.2">
      <c r="A34" s="102"/>
      <c r="B34" s="102" t="s">
        <v>426</v>
      </c>
      <c r="C34" s="112">
        <v>1400000</v>
      </c>
      <c r="D34" s="82">
        <v>3.85E-2</v>
      </c>
      <c r="E34" s="144">
        <v>41549</v>
      </c>
      <c r="F34" s="103">
        <v>43740</v>
      </c>
      <c r="G34" s="84">
        <v>42827</v>
      </c>
      <c r="H34" s="85">
        <v>43010</v>
      </c>
      <c r="I34" s="87">
        <v>3.7497999999999997E-2</v>
      </c>
      <c r="J34" s="123">
        <v>100.218475</v>
      </c>
      <c r="K34" s="154"/>
      <c r="M34" s="70"/>
      <c r="N34" s="120"/>
      <c r="O34" s="21"/>
      <c r="P34" s="16"/>
      <c r="Q34" s="25"/>
      <c r="R34" s="68"/>
    </row>
    <row r="35" spans="1:19" x14ac:dyDescent="0.2">
      <c r="A35" s="102"/>
      <c r="B35" s="102" t="s">
        <v>629</v>
      </c>
      <c r="C35" s="112">
        <v>500000</v>
      </c>
      <c r="D35" s="82">
        <v>3.7499999999999999E-2</v>
      </c>
      <c r="E35" s="144">
        <v>42662</v>
      </c>
      <c r="F35" s="103">
        <v>43757</v>
      </c>
      <c r="G35" s="84">
        <v>42844</v>
      </c>
      <c r="H35" s="85">
        <v>43027</v>
      </c>
      <c r="I35" s="87">
        <v>3.7536E-2</v>
      </c>
      <c r="J35" s="123">
        <v>99.988782</v>
      </c>
      <c r="K35" s="154"/>
      <c r="M35" s="46"/>
      <c r="N35" s="120"/>
      <c r="O35" s="21"/>
      <c r="P35" s="16"/>
      <c r="Q35" s="25"/>
      <c r="R35" s="25"/>
    </row>
    <row r="36" spans="1:19" x14ac:dyDescent="0.2">
      <c r="A36" s="102" t="s">
        <v>641</v>
      </c>
      <c r="B36" s="102" t="s">
        <v>642</v>
      </c>
      <c r="C36" s="112">
        <v>2000000</v>
      </c>
      <c r="D36" s="82">
        <v>3.7999999999999999E-2</v>
      </c>
      <c r="E36" s="144">
        <v>42711</v>
      </c>
      <c r="F36" s="103">
        <v>43806</v>
      </c>
      <c r="G36" s="84">
        <v>42711</v>
      </c>
      <c r="H36" s="85">
        <v>42893</v>
      </c>
      <c r="I36" s="87">
        <v>3.7643999999999997E-2</v>
      </c>
      <c r="J36" s="123">
        <v>100.084148</v>
      </c>
      <c r="K36" s="154"/>
      <c r="M36" s="70"/>
      <c r="N36" s="120"/>
      <c r="O36" s="21"/>
      <c r="P36" s="16"/>
      <c r="Q36" s="25"/>
      <c r="R36" s="68"/>
    </row>
    <row r="37" spans="1:19" x14ac:dyDescent="0.2">
      <c r="A37" s="102"/>
      <c r="B37" s="102" t="s">
        <v>433</v>
      </c>
      <c r="C37" s="112">
        <v>200000</v>
      </c>
      <c r="D37" s="82">
        <v>3.7900000000000003E-2</v>
      </c>
      <c r="E37" s="144">
        <v>41619</v>
      </c>
      <c r="F37" s="103">
        <v>43810</v>
      </c>
      <c r="G37" s="84">
        <v>42715</v>
      </c>
      <c r="H37" s="85">
        <v>42897</v>
      </c>
      <c r="I37" s="87">
        <v>3.7652999999999999E-2</v>
      </c>
      <c r="J37" s="123">
        <v>100.058077</v>
      </c>
      <c r="K37" s="154"/>
      <c r="M37" s="70"/>
      <c r="N37" s="120"/>
      <c r="O37" s="21"/>
      <c r="P37" s="16"/>
      <c r="Q37" s="25"/>
      <c r="R37" s="68"/>
    </row>
    <row r="38" spans="1:19" x14ac:dyDescent="0.2">
      <c r="A38" s="102"/>
      <c r="B38" s="102" t="s">
        <v>437</v>
      </c>
      <c r="C38" s="112">
        <v>100000</v>
      </c>
      <c r="D38" s="82">
        <v>3.5499999999999997E-2</v>
      </c>
      <c r="E38" s="144">
        <v>41626</v>
      </c>
      <c r="F38" s="103">
        <v>43817</v>
      </c>
      <c r="G38" s="84">
        <v>42722</v>
      </c>
      <c r="H38" s="85">
        <v>42904</v>
      </c>
      <c r="I38" s="87">
        <v>3.7669000000000001E-2</v>
      </c>
      <c r="J38" s="123">
        <v>99.475941000000006</v>
      </c>
      <c r="K38" s="154"/>
      <c r="M38" s="70"/>
      <c r="N38" s="120"/>
      <c r="O38" s="21"/>
      <c r="P38" s="16"/>
      <c r="Q38" s="25"/>
      <c r="R38" s="68"/>
    </row>
    <row r="39" spans="1:19" x14ac:dyDescent="0.2">
      <c r="A39" s="102"/>
      <c r="B39" s="102" t="s">
        <v>441</v>
      </c>
      <c r="C39" s="112">
        <v>10000000</v>
      </c>
      <c r="D39" s="82">
        <v>3.5000000000000003E-2</v>
      </c>
      <c r="E39" s="144">
        <v>41639</v>
      </c>
      <c r="F39" s="103">
        <v>43830</v>
      </c>
      <c r="G39" s="84">
        <v>42735</v>
      </c>
      <c r="H39" s="85">
        <v>42916</v>
      </c>
      <c r="I39" s="87">
        <v>3.7698000000000002E-2</v>
      </c>
      <c r="J39" s="123">
        <v>99.339614999999995</v>
      </c>
      <c r="K39" s="154"/>
      <c r="M39" s="70"/>
      <c r="N39" s="120"/>
      <c r="O39" s="21"/>
      <c r="P39" s="16"/>
      <c r="Q39" s="25"/>
      <c r="R39" s="68"/>
    </row>
    <row r="40" spans="1:19" x14ac:dyDescent="0.2">
      <c r="A40" s="102"/>
      <c r="B40" s="102" t="s">
        <v>353</v>
      </c>
      <c r="C40" s="112">
        <v>800000</v>
      </c>
      <c r="D40" s="82">
        <v>5.45E-2</v>
      </c>
      <c r="E40" s="144">
        <v>40954</v>
      </c>
      <c r="F40" s="103">
        <v>43876</v>
      </c>
      <c r="G40" s="84">
        <v>42781</v>
      </c>
      <c r="H40" s="85">
        <v>42962</v>
      </c>
      <c r="I40" s="87">
        <v>3.78E-2</v>
      </c>
      <c r="J40" s="123">
        <v>104.25717299999999</v>
      </c>
      <c r="K40" s="154"/>
      <c r="M40" s="70"/>
      <c r="N40" s="120"/>
      <c r="O40" s="21"/>
      <c r="P40" s="16"/>
      <c r="Q40" s="25"/>
      <c r="R40" s="68"/>
    </row>
    <row r="41" spans="1:19" x14ac:dyDescent="0.2">
      <c r="A41" s="102"/>
      <c r="B41" s="102" t="s">
        <v>454</v>
      </c>
      <c r="C41" s="112">
        <v>9400000</v>
      </c>
      <c r="D41" s="82">
        <v>3.4000000000000002E-2</v>
      </c>
      <c r="E41" s="144">
        <v>41703</v>
      </c>
      <c r="F41" s="103">
        <v>43895</v>
      </c>
      <c r="G41" s="84">
        <v>42799</v>
      </c>
      <c r="H41" s="85">
        <v>42983</v>
      </c>
      <c r="I41" s="87">
        <v>3.7842000000000001E-2</v>
      </c>
      <c r="J41" s="123">
        <v>98.996831999999998</v>
      </c>
      <c r="K41" s="154"/>
      <c r="M41" s="70"/>
      <c r="N41" s="120"/>
      <c r="O41" s="21"/>
      <c r="P41" s="16"/>
      <c r="Q41" s="25"/>
      <c r="R41" s="68"/>
    </row>
    <row r="42" spans="1:19" x14ac:dyDescent="0.2">
      <c r="A42" s="102"/>
      <c r="B42" s="102" t="s">
        <v>456</v>
      </c>
      <c r="C42" s="112">
        <v>5000000</v>
      </c>
      <c r="D42" s="82">
        <v>3.4500000000000003E-2</v>
      </c>
      <c r="E42" s="144">
        <v>41717</v>
      </c>
      <c r="F42" s="103">
        <v>43909</v>
      </c>
      <c r="G42" s="84">
        <v>42813</v>
      </c>
      <c r="H42" s="85">
        <v>42997</v>
      </c>
      <c r="I42" s="87">
        <v>3.7872999999999997E-2</v>
      </c>
      <c r="J42" s="123">
        <v>99.107498000000007</v>
      </c>
      <c r="K42" s="154"/>
      <c r="M42" s="70"/>
      <c r="N42" s="120"/>
      <c r="O42" s="21"/>
      <c r="P42" s="16"/>
      <c r="Q42" s="25"/>
      <c r="R42" s="68"/>
    </row>
    <row r="43" spans="1:19" x14ac:dyDescent="0.2">
      <c r="A43" s="102"/>
      <c r="B43" s="102" t="s">
        <v>460</v>
      </c>
      <c r="C43" s="112">
        <v>5000000</v>
      </c>
      <c r="D43" s="82">
        <v>3.5000000000000003E-2</v>
      </c>
      <c r="E43" s="144">
        <v>41724</v>
      </c>
      <c r="F43" s="103">
        <v>43916</v>
      </c>
      <c r="G43" s="84">
        <v>42820</v>
      </c>
      <c r="H43" s="85">
        <v>43004</v>
      </c>
      <c r="I43" s="87">
        <v>3.7888999999999999E-2</v>
      </c>
      <c r="J43" s="123">
        <v>99.230226000000002</v>
      </c>
      <c r="K43" s="154"/>
      <c r="M43" s="70"/>
      <c r="N43" s="120"/>
      <c r="O43" s="21"/>
      <c r="P43" s="16"/>
      <c r="Q43" s="25"/>
      <c r="R43" s="68"/>
      <c r="S43" s="47"/>
    </row>
    <row r="44" spans="1:19" x14ac:dyDescent="0.2">
      <c r="A44" s="102"/>
      <c r="B44" s="102" t="s">
        <v>466</v>
      </c>
      <c r="C44" s="112">
        <v>2500000</v>
      </c>
      <c r="D44" s="82">
        <v>3.4500000000000003E-2</v>
      </c>
      <c r="E44" s="144">
        <v>41773</v>
      </c>
      <c r="F44" s="103">
        <v>43965</v>
      </c>
      <c r="G44" s="84">
        <v>42869</v>
      </c>
      <c r="H44" s="85">
        <v>43053</v>
      </c>
      <c r="I44" s="87">
        <v>3.7997999999999997E-2</v>
      </c>
      <c r="J44" s="123">
        <v>99.029944999999998</v>
      </c>
      <c r="K44" s="154"/>
      <c r="M44" s="70"/>
      <c r="N44" s="120"/>
      <c r="O44" s="21"/>
      <c r="P44" s="16"/>
      <c r="Q44" s="25"/>
      <c r="R44" s="68"/>
    </row>
    <row r="45" spans="1:19" x14ac:dyDescent="0.2">
      <c r="A45" s="102"/>
      <c r="B45" s="102" t="s">
        <v>470</v>
      </c>
      <c r="C45" s="112">
        <v>7500000</v>
      </c>
      <c r="D45" s="82">
        <v>3.4500000000000003E-2</v>
      </c>
      <c r="E45" s="144">
        <v>41794</v>
      </c>
      <c r="F45" s="103">
        <v>43986</v>
      </c>
      <c r="G45" s="84">
        <v>42708</v>
      </c>
      <c r="H45" s="85">
        <v>42890</v>
      </c>
      <c r="I45" s="87">
        <v>3.8171999999999998E-2</v>
      </c>
      <c r="J45" s="123">
        <v>98.964478</v>
      </c>
      <c r="K45" s="154"/>
      <c r="M45" s="70"/>
      <c r="N45" s="120"/>
      <c r="O45" s="21"/>
      <c r="P45" s="16"/>
      <c r="Q45" s="25"/>
      <c r="R45" s="68"/>
      <c r="S45" s="47"/>
    </row>
    <row r="46" spans="1:19" x14ac:dyDescent="0.2">
      <c r="A46" s="102"/>
      <c r="B46" s="102" t="s">
        <v>471</v>
      </c>
      <c r="C46" s="112">
        <v>10000000</v>
      </c>
      <c r="D46" s="82">
        <v>3.4500000000000003E-2</v>
      </c>
      <c r="E46" s="144">
        <v>41801</v>
      </c>
      <c r="F46" s="103">
        <v>43993</v>
      </c>
      <c r="G46" s="84">
        <v>42715</v>
      </c>
      <c r="H46" s="85">
        <v>42897</v>
      </c>
      <c r="I46" s="87">
        <v>3.8233000000000003E-2</v>
      </c>
      <c r="J46" s="123">
        <v>98.940470000000005</v>
      </c>
      <c r="K46" s="154"/>
      <c r="M46" s="70"/>
      <c r="N46" s="120"/>
      <c r="O46" s="21"/>
      <c r="P46" s="16"/>
      <c r="Q46" s="25"/>
      <c r="R46" s="68"/>
    </row>
    <row r="47" spans="1:19" x14ac:dyDescent="0.2">
      <c r="A47" s="102"/>
      <c r="B47" s="102" t="s">
        <v>474</v>
      </c>
      <c r="C47" s="112">
        <v>7500000</v>
      </c>
      <c r="D47" s="82">
        <v>3.4700000000000002E-2</v>
      </c>
      <c r="E47" s="144">
        <v>41829</v>
      </c>
      <c r="F47" s="103">
        <v>44021</v>
      </c>
      <c r="G47" s="84">
        <v>42744</v>
      </c>
      <c r="H47" s="85">
        <v>42925</v>
      </c>
      <c r="I47" s="87">
        <v>3.8474000000000001E-2</v>
      </c>
      <c r="J47" s="123">
        <v>98.901634999999999</v>
      </c>
      <c r="K47" s="154"/>
      <c r="M47" s="70"/>
      <c r="N47" s="120"/>
      <c r="O47" s="21"/>
      <c r="P47" s="16"/>
      <c r="Q47" s="25"/>
      <c r="R47" s="68"/>
    </row>
    <row r="48" spans="1:19" x14ac:dyDescent="0.2">
      <c r="A48" s="102"/>
      <c r="B48" s="102" t="s">
        <v>520</v>
      </c>
      <c r="C48" s="112">
        <v>7500000</v>
      </c>
      <c r="D48" s="82">
        <v>3.7999999999999999E-2</v>
      </c>
      <c r="E48" s="144">
        <v>42039</v>
      </c>
      <c r="F48" s="103">
        <v>44231</v>
      </c>
      <c r="G48" s="84">
        <v>42770</v>
      </c>
      <c r="H48" s="85">
        <v>42951</v>
      </c>
      <c r="I48" s="87">
        <v>4.0281999999999998E-2</v>
      </c>
      <c r="J48" s="123">
        <v>99.222425000000001</v>
      </c>
      <c r="K48" s="154"/>
      <c r="M48" s="70"/>
      <c r="N48" s="120"/>
      <c r="O48" s="21"/>
      <c r="P48" s="16"/>
      <c r="Q48" s="25"/>
      <c r="R48" s="68"/>
    </row>
    <row r="49" spans="1:18" x14ac:dyDescent="0.2">
      <c r="A49" s="102"/>
      <c r="B49" s="102" t="s">
        <v>401</v>
      </c>
      <c r="C49" s="112">
        <v>100000</v>
      </c>
      <c r="D49" s="82">
        <v>5.4399999999999997E-2</v>
      </c>
      <c r="E49" s="144">
        <v>41346</v>
      </c>
      <c r="F49" s="103">
        <v>44268</v>
      </c>
      <c r="G49" s="84">
        <v>42807</v>
      </c>
      <c r="H49" s="85">
        <v>42991</v>
      </c>
      <c r="I49" s="87">
        <v>4.0600999999999998E-2</v>
      </c>
      <c r="J49" s="123">
        <v>104.79019599999999</v>
      </c>
      <c r="K49" s="154"/>
      <c r="M49" s="70"/>
      <c r="N49" s="120"/>
      <c r="O49" s="21"/>
      <c r="P49" s="16"/>
      <c r="Q49" s="25"/>
      <c r="R49" s="68"/>
    </row>
    <row r="50" spans="1:18" x14ac:dyDescent="0.2">
      <c r="A50" s="102"/>
      <c r="B50" s="102" t="s">
        <v>531</v>
      </c>
      <c r="C50" s="112">
        <v>5000000</v>
      </c>
      <c r="D50" s="82">
        <v>3.7999999999999999E-2</v>
      </c>
      <c r="E50" s="144">
        <v>42158</v>
      </c>
      <c r="F50" s="103">
        <v>44350</v>
      </c>
      <c r="G50" s="84">
        <v>42707</v>
      </c>
      <c r="H50" s="85">
        <v>42889</v>
      </c>
      <c r="I50" s="87">
        <v>4.1313000000000002E-2</v>
      </c>
      <c r="J50" s="123">
        <v>98.787350000000004</v>
      </c>
      <c r="K50" s="154"/>
      <c r="M50" s="70"/>
      <c r="N50" s="120"/>
      <c r="O50" s="21"/>
      <c r="P50" s="16"/>
      <c r="Q50" s="25"/>
      <c r="R50" s="68"/>
    </row>
    <row r="51" spans="1:18" x14ac:dyDescent="0.2">
      <c r="A51" s="102"/>
      <c r="B51" s="102" t="s">
        <v>409</v>
      </c>
      <c r="C51" s="112">
        <v>1100000</v>
      </c>
      <c r="D51" s="82">
        <v>5.2499999999999998E-2</v>
      </c>
      <c r="E51" s="144">
        <v>41430</v>
      </c>
      <c r="F51" s="103">
        <v>44352</v>
      </c>
      <c r="G51" s="84">
        <v>42709</v>
      </c>
      <c r="H51" s="85">
        <v>42891</v>
      </c>
      <c r="I51" s="87">
        <v>4.1331E-2</v>
      </c>
      <c r="J51" s="123">
        <v>104.09137699999999</v>
      </c>
      <c r="K51" s="154"/>
      <c r="M51" s="70"/>
      <c r="N51" s="120"/>
      <c r="O51" s="21"/>
      <c r="P51" s="16"/>
      <c r="Q51" s="25"/>
      <c r="R51" s="68"/>
    </row>
    <row r="52" spans="1:18" x14ac:dyDescent="0.2">
      <c r="A52" s="102"/>
      <c r="B52" s="102" t="s">
        <v>414</v>
      </c>
      <c r="C52" s="112">
        <v>1100000</v>
      </c>
      <c r="D52" s="82">
        <v>5.0500000000000003E-2</v>
      </c>
      <c r="E52" s="144">
        <v>41465</v>
      </c>
      <c r="F52" s="103">
        <v>44387</v>
      </c>
      <c r="G52" s="84">
        <v>42745</v>
      </c>
      <c r="H52" s="85">
        <v>42926</v>
      </c>
      <c r="I52" s="87">
        <v>4.1641999999999998E-2</v>
      </c>
      <c r="J52" s="123">
        <v>103.31048199999999</v>
      </c>
      <c r="K52" s="154"/>
      <c r="M52" s="70"/>
      <c r="N52" s="120"/>
      <c r="O52" s="21"/>
      <c r="P52" s="16"/>
      <c r="Q52" s="25"/>
      <c r="R52" s="68"/>
    </row>
    <row r="53" spans="1:18" x14ac:dyDescent="0.2">
      <c r="A53" s="102"/>
      <c r="B53" s="102" t="s">
        <v>418</v>
      </c>
      <c r="C53" s="112">
        <v>3200000</v>
      </c>
      <c r="D53" s="82">
        <v>4.99E-2</v>
      </c>
      <c r="E53" s="144">
        <v>41500</v>
      </c>
      <c r="F53" s="103">
        <v>44422</v>
      </c>
      <c r="G53" s="84">
        <v>42780</v>
      </c>
      <c r="H53" s="85">
        <v>42961</v>
      </c>
      <c r="I53" s="87">
        <v>4.1952999999999997E-2</v>
      </c>
      <c r="J53" s="123">
        <v>103.02969899999999</v>
      </c>
      <c r="K53" s="154"/>
      <c r="M53" s="70"/>
      <c r="N53" s="120"/>
      <c r="O53" s="21"/>
      <c r="P53" s="16"/>
      <c r="Q53" s="25"/>
      <c r="R53" s="68"/>
    </row>
    <row r="54" spans="1:18" x14ac:dyDescent="0.2">
      <c r="A54" s="102"/>
      <c r="B54" s="102" t="s">
        <v>422</v>
      </c>
      <c r="C54" s="112">
        <v>200000</v>
      </c>
      <c r="D54" s="82">
        <v>4.8899999999999999E-2</v>
      </c>
      <c r="E54" s="144">
        <v>41528</v>
      </c>
      <c r="F54" s="103">
        <v>44450</v>
      </c>
      <c r="G54" s="84">
        <v>42805</v>
      </c>
      <c r="H54" s="85">
        <v>42989</v>
      </c>
      <c r="I54" s="87">
        <v>4.2202000000000003E-2</v>
      </c>
      <c r="J54" s="123">
        <v>102.591481</v>
      </c>
      <c r="K54" s="154"/>
      <c r="M54" s="70"/>
      <c r="N54" s="120"/>
      <c r="O54" s="21"/>
      <c r="P54" s="16"/>
      <c r="Q54" s="25"/>
      <c r="R54" s="68"/>
    </row>
    <row r="55" spans="1:18" x14ac:dyDescent="0.2">
      <c r="A55" s="102"/>
      <c r="B55" s="102" t="s">
        <v>427</v>
      </c>
      <c r="C55" s="112">
        <v>200000</v>
      </c>
      <c r="D55" s="82">
        <v>4.82E-2</v>
      </c>
      <c r="E55" s="144">
        <v>41549</v>
      </c>
      <c r="F55" s="103">
        <v>44471</v>
      </c>
      <c r="G55" s="84">
        <v>42827</v>
      </c>
      <c r="H55" s="85">
        <v>43010</v>
      </c>
      <c r="I55" s="87">
        <v>4.2389000000000003E-2</v>
      </c>
      <c r="J55" s="123">
        <v>102.27555</v>
      </c>
      <c r="K55" s="154"/>
      <c r="M55" s="70"/>
      <c r="N55" s="120"/>
      <c r="O55" s="21"/>
      <c r="P55" s="16"/>
      <c r="Q55" s="25"/>
      <c r="R55" s="68"/>
    </row>
    <row r="56" spans="1:18" x14ac:dyDescent="0.2">
      <c r="A56" s="102"/>
      <c r="B56" s="102" t="s">
        <v>430</v>
      </c>
      <c r="C56" s="112">
        <v>2600000</v>
      </c>
      <c r="D56" s="82">
        <v>4.4999999999999998E-2</v>
      </c>
      <c r="E56" s="144">
        <v>41584</v>
      </c>
      <c r="F56" s="103">
        <v>44506</v>
      </c>
      <c r="G56" s="84">
        <v>42861</v>
      </c>
      <c r="H56" s="85">
        <v>43045</v>
      </c>
      <c r="I56" s="87">
        <v>4.2700000000000002E-2</v>
      </c>
      <c r="J56" s="123">
        <v>100.917053</v>
      </c>
      <c r="K56" s="154"/>
      <c r="M56" s="70"/>
      <c r="N56" s="120"/>
      <c r="O56" s="21"/>
      <c r="P56" s="16"/>
      <c r="Q56" s="25"/>
      <c r="R56" s="68"/>
    </row>
    <row r="57" spans="1:18" x14ac:dyDescent="0.2">
      <c r="A57" s="102"/>
      <c r="B57" s="102" t="s">
        <v>434</v>
      </c>
      <c r="C57" s="112">
        <v>1100000</v>
      </c>
      <c r="D57" s="82">
        <v>4.3499999999999997E-2</v>
      </c>
      <c r="E57" s="144">
        <v>41619</v>
      </c>
      <c r="F57" s="103">
        <v>44541</v>
      </c>
      <c r="G57" s="84">
        <v>42715</v>
      </c>
      <c r="H57" s="85">
        <v>42897</v>
      </c>
      <c r="I57" s="87">
        <v>4.3011000000000001E-2</v>
      </c>
      <c r="J57" s="123">
        <v>100.19802900000001</v>
      </c>
      <c r="K57" s="154"/>
      <c r="M57" s="70"/>
      <c r="N57" s="120"/>
      <c r="O57" s="21"/>
      <c r="P57" s="16"/>
      <c r="Q57" s="25"/>
      <c r="R57" s="68"/>
    </row>
    <row r="58" spans="1:18" x14ac:dyDescent="0.2">
      <c r="A58" s="102"/>
      <c r="B58" s="102" t="s">
        <v>438</v>
      </c>
      <c r="C58" s="112">
        <v>100000</v>
      </c>
      <c r="D58" s="82">
        <v>4.2999999999999997E-2</v>
      </c>
      <c r="E58" s="144">
        <v>41626</v>
      </c>
      <c r="F58" s="103">
        <v>44548</v>
      </c>
      <c r="G58" s="84">
        <v>42722</v>
      </c>
      <c r="H58" s="85">
        <v>42904</v>
      </c>
      <c r="I58" s="87">
        <v>4.3073E-2</v>
      </c>
      <c r="J58" s="123">
        <v>99.968082999999993</v>
      </c>
      <c r="K58" s="154"/>
      <c r="M58" s="70"/>
      <c r="N58" s="120"/>
      <c r="O58" s="21"/>
      <c r="P58" s="16"/>
      <c r="Q58" s="25"/>
      <c r="R58" s="68"/>
    </row>
    <row r="59" spans="1:18" x14ac:dyDescent="0.2">
      <c r="A59" s="102"/>
      <c r="B59" s="102" t="s">
        <v>442</v>
      </c>
      <c r="C59" s="112">
        <v>10000000</v>
      </c>
      <c r="D59" s="82">
        <v>4.2999999999999997E-2</v>
      </c>
      <c r="E59" s="144">
        <v>41639</v>
      </c>
      <c r="F59" s="103">
        <v>44561</v>
      </c>
      <c r="G59" s="84">
        <v>42735</v>
      </c>
      <c r="H59" s="85">
        <v>42916</v>
      </c>
      <c r="I59" s="87">
        <v>4.3188999999999998E-2</v>
      </c>
      <c r="J59" s="123">
        <v>99.918991000000005</v>
      </c>
      <c r="K59" s="154"/>
      <c r="M59" s="70"/>
      <c r="N59" s="120"/>
      <c r="O59" s="21"/>
      <c r="P59" s="16"/>
      <c r="Q59" s="25"/>
      <c r="R59" s="68"/>
    </row>
    <row r="60" spans="1:18" x14ac:dyDescent="0.2">
      <c r="A60" s="102"/>
      <c r="B60" s="102" t="s">
        <v>445</v>
      </c>
      <c r="C60" s="112">
        <v>4700000</v>
      </c>
      <c r="D60" s="82">
        <v>4.2000000000000003E-2</v>
      </c>
      <c r="E60" s="144">
        <v>41647</v>
      </c>
      <c r="F60" s="103">
        <v>44569</v>
      </c>
      <c r="G60" s="84">
        <v>42743</v>
      </c>
      <c r="H60" s="85">
        <v>42924</v>
      </c>
      <c r="I60" s="87">
        <v>4.326E-2</v>
      </c>
      <c r="J60" s="123">
        <v>99.475252999999995</v>
      </c>
      <c r="K60" s="154"/>
      <c r="M60" s="70"/>
      <c r="N60" s="120"/>
      <c r="O60" s="21"/>
      <c r="P60" s="16"/>
      <c r="Q60" s="25"/>
      <c r="R60" s="68"/>
    </row>
    <row r="61" spans="1:18" x14ac:dyDescent="0.2">
      <c r="A61" s="102"/>
      <c r="B61" s="102" t="s">
        <v>450</v>
      </c>
      <c r="C61" s="112">
        <v>1100000</v>
      </c>
      <c r="D61" s="82">
        <v>4.1500000000000002E-2</v>
      </c>
      <c r="E61" s="144">
        <v>41675</v>
      </c>
      <c r="F61" s="103">
        <v>44597</v>
      </c>
      <c r="G61" s="84">
        <v>42771</v>
      </c>
      <c r="H61" s="85">
        <v>42952</v>
      </c>
      <c r="I61" s="87">
        <v>4.3508999999999999E-2</v>
      </c>
      <c r="J61" s="123">
        <v>99.152010000000004</v>
      </c>
      <c r="K61" s="154"/>
      <c r="M61" s="70"/>
      <c r="N61" s="120"/>
      <c r="O61" s="21"/>
      <c r="P61" s="16"/>
      <c r="Q61" s="25"/>
      <c r="R61" s="68"/>
    </row>
    <row r="62" spans="1:18" x14ac:dyDescent="0.2">
      <c r="A62" s="102"/>
      <c r="B62" s="102" t="s">
        <v>451</v>
      </c>
      <c r="C62" s="112">
        <v>3000000</v>
      </c>
      <c r="D62" s="82">
        <v>4.0800000000000003E-2</v>
      </c>
      <c r="E62" s="144">
        <v>41682</v>
      </c>
      <c r="F62" s="103">
        <v>44604</v>
      </c>
      <c r="G62" s="84">
        <v>42778</v>
      </c>
      <c r="H62" s="85">
        <v>42959</v>
      </c>
      <c r="I62" s="87">
        <v>4.3570999999999999E-2</v>
      </c>
      <c r="J62" s="123">
        <v>98.828068999999999</v>
      </c>
      <c r="K62" s="154"/>
      <c r="M62" s="70"/>
      <c r="N62" s="120"/>
      <c r="O62" s="21"/>
      <c r="P62" s="16"/>
      <c r="Q62" s="25"/>
      <c r="R62" s="68"/>
    </row>
    <row r="63" spans="1:18" x14ac:dyDescent="0.2">
      <c r="A63" s="102"/>
      <c r="B63" s="102" t="s">
        <v>354</v>
      </c>
      <c r="C63" s="112">
        <v>2000000</v>
      </c>
      <c r="D63" s="82">
        <v>6.7500000000000004E-2</v>
      </c>
      <c r="E63" s="144">
        <v>40954</v>
      </c>
      <c r="F63" s="103">
        <v>44607</v>
      </c>
      <c r="G63" s="84">
        <v>42781</v>
      </c>
      <c r="H63" s="85">
        <v>42962</v>
      </c>
      <c r="I63" s="87">
        <v>4.3597999999999998E-2</v>
      </c>
      <c r="J63" s="123">
        <v>110.069598</v>
      </c>
      <c r="K63" s="154"/>
      <c r="M63" s="70"/>
      <c r="N63" s="120"/>
      <c r="O63" s="21"/>
      <c r="P63" s="16"/>
      <c r="Q63" s="25"/>
      <c r="R63" s="68"/>
    </row>
    <row r="64" spans="1:18" x14ac:dyDescent="0.2">
      <c r="A64" s="102"/>
      <c r="B64" s="102" t="s">
        <v>358</v>
      </c>
      <c r="C64" s="112">
        <v>1895000</v>
      </c>
      <c r="D64" s="82">
        <v>6.6000000000000003E-2</v>
      </c>
      <c r="E64" s="144">
        <v>40982</v>
      </c>
      <c r="F64" s="103">
        <v>44634</v>
      </c>
      <c r="G64" s="84">
        <v>42808</v>
      </c>
      <c r="H64" s="85">
        <v>42992</v>
      </c>
      <c r="I64" s="87">
        <v>4.3838000000000002E-2</v>
      </c>
      <c r="J64" s="123">
        <v>109.46985599999999</v>
      </c>
      <c r="K64" s="154"/>
      <c r="M64" s="70"/>
      <c r="N64" s="120"/>
      <c r="O64" s="21"/>
      <c r="P64" s="16"/>
      <c r="Q64" s="25"/>
      <c r="R64" s="68"/>
    </row>
    <row r="65" spans="1:19" x14ac:dyDescent="0.2">
      <c r="A65" s="102"/>
      <c r="B65" s="102" t="s">
        <v>577</v>
      </c>
      <c r="C65" s="112">
        <v>300000</v>
      </c>
      <c r="D65" s="82">
        <v>3.8199999999999998E-2</v>
      </c>
      <c r="E65" s="144">
        <v>42445</v>
      </c>
      <c r="F65" s="103">
        <v>44636</v>
      </c>
      <c r="G65" s="84">
        <v>42810</v>
      </c>
      <c r="H65" s="85">
        <v>42994</v>
      </c>
      <c r="I65" s="87">
        <v>4.3855999999999999E-2</v>
      </c>
      <c r="J65" s="123">
        <v>97.573573999999994</v>
      </c>
      <c r="K65" s="154"/>
      <c r="M65" s="70"/>
      <c r="N65" s="120"/>
      <c r="O65" s="21"/>
      <c r="P65" s="16"/>
      <c r="Q65" s="25"/>
      <c r="R65" s="68"/>
    </row>
    <row r="66" spans="1:19" x14ac:dyDescent="0.2">
      <c r="A66" s="102"/>
      <c r="B66" s="102" t="s">
        <v>457</v>
      </c>
      <c r="C66" s="112">
        <v>3000000</v>
      </c>
      <c r="D66" s="82">
        <v>4.0800000000000003E-2</v>
      </c>
      <c r="E66" s="144">
        <v>41717</v>
      </c>
      <c r="F66" s="103">
        <v>44639</v>
      </c>
      <c r="G66" s="84">
        <v>42813</v>
      </c>
      <c r="H66" s="85">
        <v>42997</v>
      </c>
      <c r="I66" s="87">
        <v>4.3881999999999997E-2</v>
      </c>
      <c r="J66" s="123">
        <v>98.673330000000007</v>
      </c>
      <c r="K66" s="154"/>
      <c r="M66" s="70"/>
      <c r="N66" s="120"/>
      <c r="O66" s="21"/>
      <c r="P66" s="16"/>
      <c r="Q66" s="25"/>
      <c r="R66" s="68"/>
    </row>
    <row r="67" spans="1:19" x14ac:dyDescent="0.2">
      <c r="A67" s="102"/>
      <c r="B67" s="102" t="s">
        <v>461</v>
      </c>
      <c r="C67" s="112">
        <v>20000000</v>
      </c>
      <c r="D67" s="82">
        <v>4.1000000000000002E-2</v>
      </c>
      <c r="E67" s="144">
        <v>41724</v>
      </c>
      <c r="F67" s="103">
        <v>44646</v>
      </c>
      <c r="G67" s="84">
        <v>42820</v>
      </c>
      <c r="H67" s="85">
        <v>43004</v>
      </c>
      <c r="I67" s="87">
        <v>4.3943999999999997E-2</v>
      </c>
      <c r="J67" s="123">
        <v>98.728373000000005</v>
      </c>
      <c r="K67" s="154"/>
      <c r="M67" s="70"/>
      <c r="N67" s="120"/>
      <c r="O67" s="21"/>
      <c r="P67" s="16"/>
      <c r="Q67" s="25"/>
      <c r="R67" s="68"/>
    </row>
    <row r="68" spans="1:19" x14ac:dyDescent="0.2">
      <c r="A68" s="102"/>
      <c r="B68" s="102" t="s">
        <v>361</v>
      </c>
      <c r="C68" s="112">
        <v>500000</v>
      </c>
      <c r="D68" s="82">
        <v>6.6000000000000003E-2</v>
      </c>
      <c r="E68" s="144">
        <v>41031</v>
      </c>
      <c r="F68" s="103">
        <v>44683</v>
      </c>
      <c r="G68" s="84">
        <v>42857</v>
      </c>
      <c r="H68" s="85">
        <v>43041</v>
      </c>
      <c r="I68" s="87">
        <v>4.4273E-2</v>
      </c>
      <c r="J68" s="123">
        <v>109.50897500000001</v>
      </c>
      <c r="K68" s="154"/>
      <c r="M68" s="70"/>
      <c r="N68" s="120"/>
      <c r="O68" s="21"/>
      <c r="P68" s="16"/>
      <c r="Q68" s="25"/>
      <c r="R68" s="68"/>
    </row>
    <row r="69" spans="1:19" x14ac:dyDescent="0.2">
      <c r="A69" s="102"/>
      <c r="B69" s="102" t="s">
        <v>463</v>
      </c>
      <c r="C69" s="112">
        <v>9000000</v>
      </c>
      <c r="D69" s="82">
        <v>4.1500000000000002E-2</v>
      </c>
      <c r="E69" s="144">
        <v>41766</v>
      </c>
      <c r="F69" s="103">
        <v>44688</v>
      </c>
      <c r="G69" s="84">
        <v>42862</v>
      </c>
      <c r="H69" s="85">
        <v>43046</v>
      </c>
      <c r="I69" s="87">
        <v>4.4317000000000002E-2</v>
      </c>
      <c r="J69" s="123">
        <v>98.761016999999995</v>
      </c>
      <c r="K69" s="154"/>
      <c r="M69" s="70"/>
      <c r="N69" s="120"/>
      <c r="O69" s="21"/>
      <c r="P69" s="16"/>
      <c r="Q69" s="25"/>
      <c r="R69" s="68"/>
    </row>
    <row r="70" spans="1:19" x14ac:dyDescent="0.2">
      <c r="A70" s="102"/>
      <c r="B70" s="102" t="s">
        <v>362</v>
      </c>
      <c r="C70" s="112">
        <v>10000000</v>
      </c>
      <c r="D70" s="82">
        <v>6.5500000000000003E-2</v>
      </c>
      <c r="E70" s="144">
        <v>41059</v>
      </c>
      <c r="F70" s="103">
        <v>44711</v>
      </c>
      <c r="G70" s="84">
        <v>42885</v>
      </c>
      <c r="H70" s="85">
        <v>43069</v>
      </c>
      <c r="I70" s="87">
        <v>4.4514999999999999E-2</v>
      </c>
      <c r="J70" s="123">
        <v>109.309899</v>
      </c>
      <c r="K70" s="154"/>
      <c r="M70" s="70"/>
      <c r="N70" s="120"/>
      <c r="O70" s="21"/>
      <c r="P70" s="16"/>
      <c r="Q70" s="25"/>
      <c r="R70" s="68"/>
    </row>
    <row r="71" spans="1:19" x14ac:dyDescent="0.2">
      <c r="A71" s="102"/>
      <c r="B71" s="102" t="s">
        <v>363</v>
      </c>
      <c r="C71" s="112">
        <v>9700000</v>
      </c>
      <c r="D71" s="82">
        <v>6.5000000000000002E-2</v>
      </c>
      <c r="E71" s="144">
        <v>41066</v>
      </c>
      <c r="F71" s="103">
        <v>44718</v>
      </c>
      <c r="G71" s="84">
        <v>42710</v>
      </c>
      <c r="H71" s="85">
        <v>42892</v>
      </c>
      <c r="I71" s="87">
        <v>4.4575999999999998E-2</v>
      </c>
      <c r="J71" s="123">
        <v>109.08972300000001</v>
      </c>
      <c r="K71" s="154"/>
      <c r="M71" s="70"/>
      <c r="N71" s="120"/>
      <c r="O71" s="21"/>
      <c r="P71" s="16"/>
      <c r="Q71" s="25"/>
      <c r="R71" s="68"/>
    </row>
    <row r="72" spans="1:19" x14ac:dyDescent="0.2">
      <c r="A72" s="102"/>
      <c r="B72" s="102" t="s">
        <v>366</v>
      </c>
      <c r="C72" s="112">
        <v>16700000</v>
      </c>
      <c r="D72" s="82">
        <v>6.4000000000000001E-2</v>
      </c>
      <c r="E72" s="144">
        <v>41080</v>
      </c>
      <c r="F72" s="103">
        <v>44732</v>
      </c>
      <c r="G72" s="84">
        <v>42724</v>
      </c>
      <c r="H72" s="85">
        <v>42906</v>
      </c>
      <c r="I72" s="87">
        <v>4.4696E-2</v>
      </c>
      <c r="J72" s="123">
        <v>108.644965</v>
      </c>
      <c r="K72" s="154"/>
      <c r="M72" s="70"/>
      <c r="N72" s="120"/>
      <c r="O72" s="21"/>
      <c r="P72" s="16"/>
      <c r="Q72" s="25"/>
      <c r="R72" s="68"/>
    </row>
    <row r="73" spans="1:19" x14ac:dyDescent="0.2">
      <c r="A73" s="102"/>
      <c r="B73" s="102" t="s">
        <v>367</v>
      </c>
      <c r="C73" s="112">
        <v>14800000</v>
      </c>
      <c r="D73" s="82">
        <v>6.2600000000000003E-2</v>
      </c>
      <c r="E73" s="144">
        <v>41094</v>
      </c>
      <c r="F73" s="103">
        <v>44746</v>
      </c>
      <c r="G73" s="84">
        <v>42739</v>
      </c>
      <c r="H73" s="85">
        <v>42920</v>
      </c>
      <c r="I73" s="87">
        <v>4.4817000000000003E-2</v>
      </c>
      <c r="J73" s="123">
        <v>108.01391599999999</v>
      </c>
      <c r="K73" s="154"/>
      <c r="M73" s="70"/>
      <c r="N73" s="120"/>
      <c r="O73" s="21"/>
      <c r="P73" s="16"/>
      <c r="Q73" s="25"/>
      <c r="R73" s="68"/>
    </row>
    <row r="74" spans="1:19" x14ac:dyDescent="0.2">
      <c r="A74" s="102"/>
      <c r="B74" s="102" t="s">
        <v>475</v>
      </c>
      <c r="C74" s="112">
        <v>7500000</v>
      </c>
      <c r="D74" s="82">
        <v>4.1799999999999997E-2</v>
      </c>
      <c r="E74" s="144">
        <v>41829</v>
      </c>
      <c r="F74" s="103">
        <v>44751</v>
      </c>
      <c r="G74" s="84">
        <v>42744</v>
      </c>
      <c r="H74" s="85">
        <v>42925</v>
      </c>
      <c r="I74" s="87">
        <v>4.4859999999999997E-2</v>
      </c>
      <c r="J74" s="123">
        <v>98.612994</v>
      </c>
      <c r="K74" s="154"/>
      <c r="M74" s="70"/>
      <c r="N74" s="120"/>
      <c r="O74" s="21"/>
      <c r="P74" s="16"/>
      <c r="Q74" s="25"/>
      <c r="R74" s="68"/>
    </row>
    <row r="75" spans="1:19" x14ac:dyDescent="0.2">
      <c r="A75" s="102"/>
      <c r="B75" s="102" t="s">
        <v>369</v>
      </c>
      <c r="C75" s="112">
        <v>5000000</v>
      </c>
      <c r="D75" s="82">
        <v>6.2E-2</v>
      </c>
      <c r="E75" s="144">
        <v>41108</v>
      </c>
      <c r="F75" s="103">
        <v>44760</v>
      </c>
      <c r="G75" s="84">
        <v>42753</v>
      </c>
      <c r="H75" s="85">
        <v>42934</v>
      </c>
      <c r="I75" s="87">
        <v>4.4936999999999998E-2</v>
      </c>
      <c r="J75" s="123">
        <v>107.73736700000001</v>
      </c>
      <c r="K75" s="154"/>
      <c r="M75" s="70"/>
      <c r="N75" s="120"/>
      <c r="O75" s="21"/>
      <c r="P75" s="16"/>
      <c r="Q75" s="25"/>
      <c r="R75" s="68"/>
    </row>
    <row r="76" spans="1:19" x14ac:dyDescent="0.2">
      <c r="A76" s="102"/>
      <c r="B76" s="102" t="s">
        <v>373</v>
      </c>
      <c r="C76" s="112">
        <v>6000000</v>
      </c>
      <c r="D76" s="82">
        <v>6.1499999999999999E-2</v>
      </c>
      <c r="E76" s="144">
        <v>41122</v>
      </c>
      <c r="F76" s="103">
        <v>44774</v>
      </c>
      <c r="G76" s="84">
        <v>42767</v>
      </c>
      <c r="H76" s="85">
        <v>42948</v>
      </c>
      <c r="I76" s="87">
        <v>4.5058000000000001E-2</v>
      </c>
      <c r="J76" s="123">
        <v>107.502107</v>
      </c>
      <c r="K76" s="154"/>
      <c r="M76" s="70"/>
      <c r="N76" s="120"/>
      <c r="O76" s="21"/>
      <c r="P76" s="16"/>
      <c r="Q76" s="25"/>
      <c r="R76" s="68"/>
    </row>
    <row r="77" spans="1:19" x14ac:dyDescent="0.2">
      <c r="A77" s="102"/>
      <c r="B77" s="102" t="s">
        <v>480</v>
      </c>
      <c r="C77" s="112">
        <v>150000</v>
      </c>
      <c r="D77" s="82">
        <v>4.2500000000000003E-2</v>
      </c>
      <c r="E77" s="144">
        <v>41852</v>
      </c>
      <c r="F77" s="103">
        <v>44774</v>
      </c>
      <c r="G77" s="84">
        <v>42767</v>
      </c>
      <c r="H77" s="85">
        <v>42948</v>
      </c>
      <c r="I77" s="87">
        <v>4.5058000000000001E-2</v>
      </c>
      <c r="J77" s="123">
        <v>98.826305000000005</v>
      </c>
      <c r="K77" s="154"/>
      <c r="M77" s="70"/>
      <c r="N77" s="120"/>
      <c r="O77" s="21"/>
      <c r="P77" s="16"/>
      <c r="Q77" s="25"/>
      <c r="R77" s="68"/>
    </row>
    <row r="78" spans="1:19" x14ac:dyDescent="0.2">
      <c r="A78" s="102"/>
      <c r="B78" s="102" t="s">
        <v>371</v>
      </c>
      <c r="C78" s="112">
        <v>11500000</v>
      </c>
      <c r="D78" s="82">
        <v>6.0999999999999999E-2</v>
      </c>
      <c r="E78" s="144">
        <v>41129</v>
      </c>
      <c r="F78" s="103">
        <v>44781</v>
      </c>
      <c r="G78" s="84">
        <v>42774</v>
      </c>
      <c r="H78" s="85">
        <v>42955</v>
      </c>
      <c r="I78" s="87">
        <v>4.5117999999999998E-2</v>
      </c>
      <c r="J78" s="123">
        <v>107.268957</v>
      </c>
      <c r="K78" s="154"/>
      <c r="M78" s="70"/>
      <c r="N78" s="120"/>
      <c r="O78" s="21"/>
      <c r="P78" s="16"/>
      <c r="Q78" s="25"/>
      <c r="R78" s="68"/>
    </row>
    <row r="79" spans="1:19" x14ac:dyDescent="0.2">
      <c r="A79" s="102"/>
      <c r="B79" s="102" t="s">
        <v>376</v>
      </c>
      <c r="C79" s="112">
        <v>9400000</v>
      </c>
      <c r="D79" s="82">
        <v>6.0299999999999999E-2</v>
      </c>
      <c r="E79" s="144">
        <v>41157</v>
      </c>
      <c r="F79" s="103">
        <v>44809</v>
      </c>
      <c r="G79" s="84">
        <v>42799</v>
      </c>
      <c r="H79" s="85">
        <v>42983</v>
      </c>
      <c r="I79" s="87">
        <v>4.5358999999999997E-2</v>
      </c>
      <c r="J79" s="123">
        <v>106.91826399999999</v>
      </c>
      <c r="K79" s="154"/>
      <c r="M79" s="70"/>
      <c r="N79" s="120"/>
      <c r="O79" s="21"/>
      <c r="P79" s="16"/>
      <c r="Q79" s="25"/>
      <c r="R79" s="68"/>
    </row>
    <row r="80" spans="1:19" x14ac:dyDescent="0.2">
      <c r="A80" s="102"/>
      <c r="B80" s="102" t="s">
        <v>380</v>
      </c>
      <c r="C80" s="112">
        <v>4800000</v>
      </c>
      <c r="D80" s="82">
        <v>5.9499999999999997E-2</v>
      </c>
      <c r="E80" s="144">
        <v>41178</v>
      </c>
      <c r="F80" s="103">
        <v>44830</v>
      </c>
      <c r="G80" s="84">
        <v>42820</v>
      </c>
      <c r="H80" s="85">
        <v>43004</v>
      </c>
      <c r="I80" s="87">
        <v>4.5539999999999997E-2</v>
      </c>
      <c r="J80" s="123">
        <v>106.52308499999999</v>
      </c>
      <c r="K80" s="154"/>
      <c r="M80" s="70"/>
      <c r="N80" s="120"/>
      <c r="O80" s="21"/>
      <c r="P80" s="16"/>
      <c r="Q80" s="25"/>
      <c r="R80" s="68"/>
      <c r="S80" s="47"/>
    </row>
    <row r="81" spans="1:19" x14ac:dyDescent="0.2">
      <c r="A81" s="102"/>
      <c r="B81" s="102" t="s">
        <v>382</v>
      </c>
      <c r="C81" s="112">
        <v>3800000</v>
      </c>
      <c r="D81" s="82">
        <v>5.8900000000000001E-2</v>
      </c>
      <c r="E81" s="144">
        <v>41199</v>
      </c>
      <c r="F81" s="103">
        <v>44851</v>
      </c>
      <c r="G81" s="84">
        <v>42842</v>
      </c>
      <c r="H81" s="85">
        <v>43025</v>
      </c>
      <c r="I81" s="87">
        <v>4.5720999999999998E-2</v>
      </c>
      <c r="J81" s="123">
        <v>106.21678300000001</v>
      </c>
      <c r="K81" s="154"/>
      <c r="M81" s="70"/>
      <c r="N81" s="120"/>
      <c r="O81" s="21"/>
      <c r="P81" s="16"/>
      <c r="Q81" s="25"/>
      <c r="R81" s="68"/>
    </row>
    <row r="82" spans="1:19" x14ac:dyDescent="0.2">
      <c r="A82" s="102"/>
      <c r="B82" s="102" t="s">
        <v>385</v>
      </c>
      <c r="C82" s="112">
        <v>2800000</v>
      </c>
      <c r="D82" s="82">
        <v>5.8400000000000001E-2</v>
      </c>
      <c r="E82" s="144">
        <v>41206</v>
      </c>
      <c r="F82" s="103">
        <v>44858</v>
      </c>
      <c r="G82" s="84">
        <v>42849</v>
      </c>
      <c r="H82" s="85">
        <v>43032</v>
      </c>
      <c r="I82" s="87">
        <v>4.5781000000000002E-2</v>
      </c>
      <c r="J82" s="123">
        <v>105.97081799999999</v>
      </c>
      <c r="K82" s="154"/>
      <c r="M82" s="70"/>
      <c r="N82" s="120"/>
      <c r="O82" s="21"/>
      <c r="P82" s="16"/>
      <c r="Q82" s="25"/>
      <c r="R82" s="68"/>
      <c r="S82" s="47"/>
    </row>
    <row r="83" spans="1:19" x14ac:dyDescent="0.2">
      <c r="A83" s="102"/>
      <c r="B83" s="102" t="s">
        <v>390</v>
      </c>
      <c r="C83" s="112">
        <v>2000000</v>
      </c>
      <c r="D83" s="82">
        <v>5.7700000000000001E-2</v>
      </c>
      <c r="E83" s="144">
        <v>41220</v>
      </c>
      <c r="F83" s="103">
        <v>44872</v>
      </c>
      <c r="G83" s="84">
        <v>42862</v>
      </c>
      <c r="H83" s="85">
        <v>43046</v>
      </c>
      <c r="I83" s="87">
        <v>4.5901999999999998E-2</v>
      </c>
      <c r="J83" s="123">
        <v>105.614473</v>
      </c>
      <c r="K83" s="154"/>
      <c r="M83" s="70"/>
      <c r="N83" s="120"/>
      <c r="O83" s="21"/>
      <c r="P83" s="16"/>
      <c r="Q83" s="25"/>
      <c r="R83" s="68"/>
    </row>
    <row r="84" spans="1:19" x14ac:dyDescent="0.2">
      <c r="A84" s="102"/>
      <c r="B84" s="102" t="s">
        <v>392</v>
      </c>
      <c r="C84" s="112">
        <v>8000000</v>
      </c>
      <c r="D84" s="82">
        <v>5.7500000000000002E-2</v>
      </c>
      <c r="E84" s="144">
        <v>41248</v>
      </c>
      <c r="F84" s="103">
        <v>44900</v>
      </c>
      <c r="G84" s="84">
        <v>42709</v>
      </c>
      <c r="H84" s="85">
        <v>42891</v>
      </c>
      <c r="I84" s="87">
        <v>4.6143000000000003E-2</v>
      </c>
      <c r="J84" s="123">
        <v>105.472713</v>
      </c>
      <c r="K84" s="154"/>
      <c r="M84" s="70"/>
      <c r="N84" s="120"/>
      <c r="O84" s="21"/>
      <c r="P84" s="16"/>
      <c r="Q84" s="25"/>
      <c r="R84" s="68"/>
    </row>
    <row r="85" spans="1:19" x14ac:dyDescent="0.2">
      <c r="A85" s="102"/>
      <c r="B85" s="102" t="s">
        <v>395</v>
      </c>
      <c r="C85" s="112">
        <v>6100000</v>
      </c>
      <c r="D85" s="82">
        <v>5.7500000000000002E-2</v>
      </c>
      <c r="E85" s="144">
        <v>41255</v>
      </c>
      <c r="F85" s="103">
        <v>44907</v>
      </c>
      <c r="G85" s="84">
        <v>42716</v>
      </c>
      <c r="H85" s="85">
        <v>42898</v>
      </c>
      <c r="I85" s="87">
        <v>4.6203000000000001E-2</v>
      </c>
      <c r="J85" s="123">
        <v>105.458412</v>
      </c>
      <c r="K85" s="154"/>
      <c r="M85" s="70"/>
      <c r="N85" s="120"/>
      <c r="O85" s="21"/>
      <c r="P85" s="16"/>
      <c r="Q85" s="25"/>
      <c r="R85" s="68"/>
      <c r="S85" s="47"/>
    </row>
    <row r="86" spans="1:19" x14ac:dyDescent="0.2">
      <c r="A86" s="102"/>
      <c r="B86" s="102" t="s">
        <v>521</v>
      </c>
      <c r="C86" s="112">
        <v>10000000</v>
      </c>
      <c r="D86" s="82">
        <v>4.4999999999999998E-2</v>
      </c>
      <c r="E86" s="144">
        <v>42039</v>
      </c>
      <c r="F86" s="103">
        <v>44961</v>
      </c>
      <c r="G86" s="84">
        <v>42770</v>
      </c>
      <c r="H86" s="85">
        <v>42951</v>
      </c>
      <c r="I86" s="87">
        <v>4.6668000000000001E-2</v>
      </c>
      <c r="J86" s="123">
        <v>99.170187999999996</v>
      </c>
      <c r="K86" s="154"/>
      <c r="M86" s="70"/>
      <c r="N86" s="120"/>
      <c r="O86" s="21"/>
      <c r="P86" s="16"/>
      <c r="Q86" s="25"/>
      <c r="R86" s="68"/>
    </row>
    <row r="87" spans="1:19" x14ac:dyDescent="0.2">
      <c r="A87" s="102"/>
      <c r="B87" s="102" t="s">
        <v>399</v>
      </c>
      <c r="C87" s="112">
        <v>1000000</v>
      </c>
      <c r="D87" s="82">
        <v>5.6500000000000002E-2</v>
      </c>
      <c r="E87" s="144">
        <v>41318</v>
      </c>
      <c r="F87" s="103">
        <v>44970</v>
      </c>
      <c r="G87" s="84">
        <v>42779</v>
      </c>
      <c r="H87" s="85">
        <v>42960</v>
      </c>
      <c r="I87" s="87">
        <v>4.6746000000000003E-2</v>
      </c>
      <c r="J87" s="123">
        <v>104.826993</v>
      </c>
      <c r="K87" s="154"/>
      <c r="M87" s="70"/>
      <c r="N87" s="120"/>
      <c r="O87" s="21"/>
      <c r="P87" s="16"/>
      <c r="Q87" s="25"/>
      <c r="R87" s="68"/>
    </row>
    <row r="88" spans="1:19" x14ac:dyDescent="0.2">
      <c r="A88" s="102"/>
      <c r="B88" s="102" t="s">
        <v>526</v>
      </c>
      <c r="C88" s="112">
        <v>15000000</v>
      </c>
      <c r="D88" s="82">
        <v>4.6699999999999998E-2</v>
      </c>
      <c r="E88" s="144">
        <v>42074</v>
      </c>
      <c r="F88" s="103">
        <v>44996</v>
      </c>
      <c r="G88" s="84">
        <v>42805</v>
      </c>
      <c r="H88" s="85">
        <v>42989</v>
      </c>
      <c r="I88" s="87">
        <v>4.6968999999999997E-2</v>
      </c>
      <c r="J88" s="123">
        <v>99.858536000000001</v>
      </c>
      <c r="K88" s="154"/>
      <c r="M88" s="70"/>
      <c r="N88" s="120"/>
      <c r="O88" s="21"/>
      <c r="P88" s="16"/>
      <c r="Q88" s="25"/>
      <c r="R88" s="68"/>
    </row>
    <row r="89" spans="1:19" x14ac:dyDescent="0.2">
      <c r="A89" s="102"/>
      <c r="B89" s="102" t="s">
        <v>404</v>
      </c>
      <c r="C89" s="112">
        <v>1250000</v>
      </c>
      <c r="D89" s="82">
        <v>5.62E-2</v>
      </c>
      <c r="E89" s="144">
        <v>41374</v>
      </c>
      <c r="F89" s="103">
        <v>45026</v>
      </c>
      <c r="G89" s="84">
        <v>42835</v>
      </c>
      <c r="H89" s="85">
        <v>43018</v>
      </c>
      <c r="I89" s="87">
        <v>4.7227999999999999E-2</v>
      </c>
      <c r="J89" s="123">
        <v>104.540222</v>
      </c>
      <c r="K89" s="154"/>
      <c r="M89" s="70"/>
      <c r="N89" s="120"/>
      <c r="O89" s="21"/>
      <c r="P89" s="16"/>
      <c r="Q89" s="25"/>
      <c r="R89" s="68"/>
    </row>
    <row r="90" spans="1:19" x14ac:dyDescent="0.2">
      <c r="A90" s="102"/>
      <c r="B90" s="102" t="s">
        <v>407</v>
      </c>
      <c r="C90" s="112">
        <v>4000000</v>
      </c>
      <c r="D90" s="82">
        <v>5.5500000000000001E-2</v>
      </c>
      <c r="E90" s="144">
        <v>41402</v>
      </c>
      <c r="F90" s="103">
        <v>45054</v>
      </c>
      <c r="G90" s="84">
        <v>42863</v>
      </c>
      <c r="H90" s="85">
        <v>43047</v>
      </c>
      <c r="I90" s="87">
        <v>4.7470999999999999E-2</v>
      </c>
      <c r="J90" s="123">
        <v>104.108655</v>
      </c>
      <c r="K90" s="154"/>
      <c r="M90" s="70"/>
      <c r="N90" s="120"/>
      <c r="O90" s="21"/>
      <c r="P90" s="16"/>
      <c r="Q90" s="25"/>
      <c r="R90" s="68"/>
    </row>
    <row r="91" spans="1:19" x14ac:dyDescent="0.2">
      <c r="A91" s="102"/>
      <c r="B91" s="102" t="s">
        <v>532</v>
      </c>
      <c r="C91" s="112">
        <v>2000000</v>
      </c>
      <c r="D91" s="82">
        <v>4.6699999999999998E-2</v>
      </c>
      <c r="E91" s="144">
        <v>42158</v>
      </c>
      <c r="F91" s="103">
        <v>45080</v>
      </c>
      <c r="G91" s="84">
        <v>42707</v>
      </c>
      <c r="H91" s="85">
        <v>42889</v>
      </c>
      <c r="I91" s="87">
        <v>4.7702000000000001E-2</v>
      </c>
      <c r="J91" s="123">
        <v>99.481430000000003</v>
      </c>
      <c r="K91" s="154"/>
      <c r="M91" s="70"/>
      <c r="N91" s="120"/>
      <c r="O91" s="21"/>
      <c r="P91" s="16"/>
      <c r="Q91" s="25"/>
      <c r="R91" s="68"/>
    </row>
    <row r="92" spans="1:19" x14ac:dyDescent="0.2">
      <c r="A92" s="102"/>
      <c r="B92" s="102" t="s">
        <v>410</v>
      </c>
      <c r="C92" s="112">
        <v>1100000</v>
      </c>
      <c r="D92" s="82">
        <v>5.2999999999999999E-2</v>
      </c>
      <c r="E92" s="144">
        <v>41430</v>
      </c>
      <c r="F92" s="103">
        <v>45082</v>
      </c>
      <c r="G92" s="84">
        <v>42709</v>
      </c>
      <c r="H92" s="85">
        <v>42891</v>
      </c>
      <c r="I92" s="87">
        <v>4.7719999999999999E-2</v>
      </c>
      <c r="J92" s="123">
        <v>102.731399</v>
      </c>
      <c r="K92" s="154"/>
      <c r="M92" s="70"/>
      <c r="N92" s="120"/>
      <c r="O92" s="21"/>
      <c r="P92" s="16"/>
      <c r="Q92" s="25"/>
      <c r="R92" s="68"/>
    </row>
    <row r="93" spans="1:19" x14ac:dyDescent="0.2">
      <c r="A93" s="102"/>
      <c r="B93" s="102" t="s">
        <v>415</v>
      </c>
      <c r="C93" s="112">
        <v>5100000</v>
      </c>
      <c r="D93" s="82">
        <v>5.1900000000000002E-2</v>
      </c>
      <c r="E93" s="144">
        <v>41465</v>
      </c>
      <c r="F93" s="103">
        <v>45117</v>
      </c>
      <c r="G93" s="84">
        <v>42745</v>
      </c>
      <c r="H93" s="85">
        <v>42926</v>
      </c>
      <c r="I93" s="87">
        <v>4.8030999999999997E-2</v>
      </c>
      <c r="J93" s="123">
        <v>102.022626</v>
      </c>
      <c r="K93" s="154"/>
      <c r="M93" s="70"/>
      <c r="N93" s="120"/>
      <c r="O93" s="21"/>
      <c r="P93" s="16"/>
      <c r="Q93" s="25"/>
      <c r="R93" s="68"/>
    </row>
    <row r="94" spans="1:19" x14ac:dyDescent="0.2">
      <c r="A94" s="102"/>
      <c r="B94" s="102" t="s">
        <v>419</v>
      </c>
      <c r="C94" s="112">
        <v>4000000</v>
      </c>
      <c r="D94" s="82">
        <v>5.0500000000000003E-2</v>
      </c>
      <c r="E94" s="144">
        <v>41500</v>
      </c>
      <c r="F94" s="103">
        <v>45152</v>
      </c>
      <c r="G94" s="84">
        <v>42780</v>
      </c>
      <c r="H94" s="85">
        <v>42961</v>
      </c>
      <c r="I94" s="87">
        <v>4.8342000000000003E-2</v>
      </c>
      <c r="J94" s="123">
        <v>101.13807300000001</v>
      </c>
      <c r="K94" s="154"/>
      <c r="M94" s="70"/>
      <c r="N94" s="120"/>
      <c r="O94" s="21"/>
      <c r="P94" s="16"/>
      <c r="Q94" s="25"/>
      <c r="R94" s="68"/>
    </row>
    <row r="95" spans="1:19" x14ac:dyDescent="0.2">
      <c r="A95" s="102"/>
      <c r="B95" s="102" t="s">
        <v>548</v>
      </c>
      <c r="C95" s="112">
        <v>10000000</v>
      </c>
      <c r="D95" s="82">
        <v>4.6699999999999998E-2</v>
      </c>
      <c r="E95" s="144">
        <v>42249</v>
      </c>
      <c r="F95" s="103">
        <v>45171</v>
      </c>
      <c r="G95" s="84">
        <v>42796</v>
      </c>
      <c r="H95" s="85">
        <v>42980</v>
      </c>
      <c r="I95" s="87">
        <v>4.8510999999999999E-2</v>
      </c>
      <c r="J95" s="123">
        <v>99.025892999999996</v>
      </c>
      <c r="K95" s="154"/>
      <c r="M95" s="70"/>
      <c r="N95" s="120"/>
      <c r="O95" s="21"/>
      <c r="P95" s="16"/>
      <c r="Q95" s="25"/>
      <c r="R95" s="68"/>
    </row>
    <row r="96" spans="1:19" x14ac:dyDescent="0.2">
      <c r="A96" s="102"/>
      <c r="B96" s="102" t="s">
        <v>423</v>
      </c>
      <c r="C96" s="112">
        <v>6000000</v>
      </c>
      <c r="D96" s="82">
        <v>4.9399999999999999E-2</v>
      </c>
      <c r="E96" s="144">
        <v>41528</v>
      </c>
      <c r="F96" s="103">
        <v>45180</v>
      </c>
      <c r="G96" s="84">
        <v>42805</v>
      </c>
      <c r="H96" s="85">
        <v>42989</v>
      </c>
      <c r="I96" s="87">
        <v>4.8591000000000002E-2</v>
      </c>
      <c r="J96" s="123">
        <v>100.426061</v>
      </c>
      <c r="K96" s="154"/>
      <c r="M96" s="70"/>
      <c r="N96" s="120"/>
      <c r="O96" s="21"/>
      <c r="P96" s="16"/>
      <c r="Q96" s="25"/>
      <c r="R96" s="68"/>
    </row>
    <row r="97" spans="1:19" x14ac:dyDescent="0.2">
      <c r="A97" s="102"/>
      <c r="B97" s="102" t="s">
        <v>428</v>
      </c>
      <c r="C97" s="112">
        <v>4600000</v>
      </c>
      <c r="D97" s="82">
        <v>4.65E-2</v>
      </c>
      <c r="E97" s="144">
        <v>41549</v>
      </c>
      <c r="F97" s="103">
        <v>45201</v>
      </c>
      <c r="G97" s="84">
        <v>42827</v>
      </c>
      <c r="H97" s="85">
        <v>43010</v>
      </c>
      <c r="I97" s="87">
        <v>4.8778000000000002E-2</v>
      </c>
      <c r="J97" s="123">
        <v>98.764555000000001</v>
      </c>
      <c r="K97" s="154"/>
      <c r="M97" s="70"/>
      <c r="N97" s="120"/>
      <c r="O97" s="21"/>
      <c r="P97" s="16"/>
      <c r="Q97" s="25"/>
      <c r="R97" s="68"/>
    </row>
    <row r="98" spans="1:19" x14ac:dyDescent="0.2">
      <c r="A98" s="102"/>
      <c r="B98" s="102" t="s">
        <v>561</v>
      </c>
      <c r="C98" s="112">
        <v>7500000</v>
      </c>
      <c r="D98" s="82">
        <v>4.9500000000000002E-2</v>
      </c>
      <c r="E98" s="144">
        <v>42312</v>
      </c>
      <c r="F98" s="103">
        <v>45234</v>
      </c>
      <c r="G98" s="84">
        <v>42859</v>
      </c>
      <c r="H98" s="85">
        <v>43043</v>
      </c>
      <c r="I98" s="87">
        <v>4.9070999999999997E-2</v>
      </c>
      <c r="J98" s="123">
        <v>100.230283</v>
      </c>
      <c r="K98" s="154"/>
      <c r="M98" s="70"/>
      <c r="N98" s="120"/>
      <c r="O98" s="21"/>
      <c r="P98" s="16"/>
      <c r="Q98" s="25"/>
      <c r="R98" s="68"/>
    </row>
    <row r="99" spans="1:19" x14ac:dyDescent="0.2">
      <c r="A99" s="102"/>
      <c r="B99" s="102" t="s">
        <v>431</v>
      </c>
      <c r="C99" s="112">
        <v>3000000</v>
      </c>
      <c r="D99" s="82">
        <v>4.5999999999999999E-2</v>
      </c>
      <c r="E99" s="144">
        <v>41584</v>
      </c>
      <c r="F99" s="103">
        <v>45236</v>
      </c>
      <c r="G99" s="84">
        <v>42861</v>
      </c>
      <c r="H99" s="85">
        <v>43045</v>
      </c>
      <c r="I99" s="87">
        <v>4.9089000000000001E-2</v>
      </c>
      <c r="J99" s="123">
        <v>98.310506000000004</v>
      </c>
      <c r="K99" s="154"/>
      <c r="M99" s="70"/>
      <c r="N99" s="120"/>
      <c r="O99" s="21"/>
      <c r="P99" s="16"/>
      <c r="Q99" s="25"/>
      <c r="R99" s="68"/>
    </row>
    <row r="100" spans="1:19" x14ac:dyDescent="0.2">
      <c r="A100" s="102"/>
      <c r="B100" s="102" t="s">
        <v>435</v>
      </c>
      <c r="C100" s="112">
        <v>3600000</v>
      </c>
      <c r="D100" s="82">
        <v>4.4999999999999998E-2</v>
      </c>
      <c r="E100" s="144">
        <v>41619</v>
      </c>
      <c r="F100" s="103">
        <v>45271</v>
      </c>
      <c r="G100" s="84">
        <v>42715</v>
      </c>
      <c r="H100" s="85">
        <v>42897</v>
      </c>
      <c r="I100" s="87">
        <v>4.9399999999999999E-2</v>
      </c>
      <c r="J100" s="123">
        <v>97.567864</v>
      </c>
      <c r="K100" s="154"/>
      <c r="M100" s="70"/>
      <c r="N100" s="120"/>
      <c r="O100" s="21"/>
      <c r="P100" s="16"/>
      <c r="Q100" s="25"/>
      <c r="R100" s="68"/>
    </row>
    <row r="101" spans="1:19" x14ac:dyDescent="0.2">
      <c r="A101" s="102"/>
      <c r="B101" s="102" t="s">
        <v>566</v>
      </c>
      <c r="C101" s="112">
        <v>3000000</v>
      </c>
      <c r="D101" s="82">
        <v>5.0500000000000003E-2</v>
      </c>
      <c r="E101" s="144">
        <v>42354</v>
      </c>
      <c r="F101" s="103">
        <v>45276</v>
      </c>
      <c r="G101" s="84">
        <v>42720</v>
      </c>
      <c r="H101" s="85">
        <v>42902</v>
      </c>
      <c r="I101" s="87">
        <v>4.9444000000000002E-2</v>
      </c>
      <c r="J101" s="123">
        <v>100.58181399999999</v>
      </c>
      <c r="K101" s="154"/>
      <c r="M101" s="70"/>
      <c r="N101" s="120"/>
      <c r="O101" s="21"/>
      <c r="P101" s="16"/>
      <c r="Q101" s="25"/>
      <c r="R101" s="68"/>
    </row>
    <row r="102" spans="1:19" x14ac:dyDescent="0.2">
      <c r="A102" s="102"/>
      <c r="B102" s="102" t="s">
        <v>439</v>
      </c>
      <c r="C102" s="112">
        <v>4500000</v>
      </c>
      <c r="D102" s="82">
        <v>4.4499999999999998E-2</v>
      </c>
      <c r="E102" s="144">
        <v>41626</v>
      </c>
      <c r="F102" s="103">
        <v>45278</v>
      </c>
      <c r="G102" s="84">
        <v>42722</v>
      </c>
      <c r="H102" s="85">
        <v>42904</v>
      </c>
      <c r="I102" s="87">
        <v>4.9461999999999999E-2</v>
      </c>
      <c r="J102" s="123">
        <v>97.250253999999998</v>
      </c>
      <c r="K102" s="154"/>
      <c r="M102" s="70"/>
      <c r="N102" s="120"/>
      <c r="O102" s="21"/>
      <c r="P102" s="16"/>
      <c r="Q102" s="25"/>
      <c r="R102" s="68"/>
    </row>
    <row r="103" spans="1:19" x14ac:dyDescent="0.2">
      <c r="A103" s="102"/>
      <c r="B103" s="102" t="s">
        <v>443</v>
      </c>
      <c r="C103" s="112">
        <v>4000000</v>
      </c>
      <c r="D103" s="82">
        <v>4.4299999999999999E-2</v>
      </c>
      <c r="E103" s="144">
        <v>41639</v>
      </c>
      <c r="F103" s="103">
        <v>45291</v>
      </c>
      <c r="G103" s="84">
        <v>42735</v>
      </c>
      <c r="H103" s="85">
        <v>42916</v>
      </c>
      <c r="I103" s="87">
        <v>4.9577999999999997E-2</v>
      </c>
      <c r="J103" s="123">
        <v>97.062438999999998</v>
      </c>
      <c r="K103" s="154"/>
      <c r="M103" s="70"/>
      <c r="N103" s="120"/>
      <c r="O103" s="21"/>
      <c r="P103" s="16"/>
      <c r="Q103" s="25"/>
      <c r="R103" s="68"/>
    </row>
    <row r="104" spans="1:19" x14ac:dyDescent="0.2">
      <c r="A104" s="102"/>
      <c r="B104" s="102" t="s">
        <v>446</v>
      </c>
      <c r="C104" s="112">
        <v>7100000</v>
      </c>
      <c r="D104" s="82">
        <v>4.3299999999999998E-2</v>
      </c>
      <c r="E104" s="144">
        <v>41647</v>
      </c>
      <c r="F104" s="103">
        <v>45299</v>
      </c>
      <c r="G104" s="84">
        <v>42743</v>
      </c>
      <c r="H104" s="85">
        <v>42924</v>
      </c>
      <c r="I104" s="87">
        <v>4.9648999999999999E-2</v>
      </c>
      <c r="J104" s="123">
        <v>96.457257999999996</v>
      </c>
      <c r="K104" s="154"/>
      <c r="M104" s="70"/>
      <c r="N104" s="120"/>
      <c r="O104" s="21"/>
      <c r="P104" s="16"/>
      <c r="Q104" s="25"/>
      <c r="R104" s="68"/>
    </row>
    <row r="105" spans="1:19" x14ac:dyDescent="0.2">
      <c r="A105" s="102"/>
      <c r="B105" s="102" t="s">
        <v>570</v>
      </c>
      <c r="C105" s="112">
        <v>3000000</v>
      </c>
      <c r="D105" s="82">
        <v>5.0799999999999998E-2</v>
      </c>
      <c r="E105" s="144">
        <v>42389</v>
      </c>
      <c r="F105" s="103">
        <v>45311</v>
      </c>
      <c r="G105" s="84">
        <v>42755</v>
      </c>
      <c r="H105" s="85">
        <v>42936</v>
      </c>
      <c r="I105" s="87">
        <v>4.9756000000000002E-2</v>
      </c>
      <c r="J105" s="123">
        <v>100.577839</v>
      </c>
      <c r="K105" s="154"/>
      <c r="M105" s="70"/>
      <c r="N105" s="120"/>
      <c r="O105" s="21"/>
      <c r="P105" s="16"/>
      <c r="Q105" s="25"/>
      <c r="R105" s="68"/>
    </row>
    <row r="106" spans="1:19" x14ac:dyDescent="0.2">
      <c r="A106" s="102"/>
      <c r="B106" s="102" t="s">
        <v>449</v>
      </c>
      <c r="C106" s="112">
        <v>3000000</v>
      </c>
      <c r="D106" s="82">
        <v>4.2900000000000001E-2</v>
      </c>
      <c r="E106" s="144">
        <v>41661</v>
      </c>
      <c r="F106" s="103">
        <v>45313</v>
      </c>
      <c r="G106" s="84">
        <v>42757</v>
      </c>
      <c r="H106" s="85">
        <v>42938</v>
      </c>
      <c r="I106" s="87">
        <v>4.9772999999999998E-2</v>
      </c>
      <c r="J106" s="123">
        <v>96.146843000000004</v>
      </c>
      <c r="K106" s="154"/>
      <c r="M106" s="70"/>
      <c r="N106" s="120"/>
      <c r="O106" s="21"/>
      <c r="P106" s="16"/>
      <c r="Q106" s="25"/>
      <c r="R106" s="68"/>
    </row>
    <row r="107" spans="1:19" x14ac:dyDescent="0.2">
      <c r="A107" s="102"/>
      <c r="B107" s="102" t="s">
        <v>572</v>
      </c>
      <c r="C107" s="112">
        <v>6000000</v>
      </c>
      <c r="D107" s="82">
        <v>5.0999999999999997E-2</v>
      </c>
      <c r="E107" s="144">
        <v>42396</v>
      </c>
      <c r="F107" s="103">
        <v>45318</v>
      </c>
      <c r="G107" s="84">
        <v>42762</v>
      </c>
      <c r="H107" s="85">
        <v>42943</v>
      </c>
      <c r="I107" s="87">
        <v>4.9818000000000001E-2</v>
      </c>
      <c r="J107" s="123">
        <v>100.65601100000001</v>
      </c>
      <c r="K107" s="154"/>
      <c r="M107" s="70"/>
      <c r="N107" s="120"/>
      <c r="O107" s="21"/>
      <c r="P107" s="16"/>
      <c r="Q107" s="25"/>
      <c r="R107" s="68"/>
    </row>
    <row r="108" spans="1:19" x14ac:dyDescent="0.2">
      <c r="A108" s="102"/>
      <c r="B108" s="102" t="s">
        <v>576</v>
      </c>
      <c r="C108" s="112">
        <v>5000000</v>
      </c>
      <c r="D108" s="82">
        <v>5.0999999999999997E-2</v>
      </c>
      <c r="E108" s="144">
        <v>42410</v>
      </c>
      <c r="F108" s="103">
        <v>45332</v>
      </c>
      <c r="G108" s="84">
        <v>42776</v>
      </c>
      <c r="H108" s="85">
        <v>42957</v>
      </c>
      <c r="I108" s="87">
        <v>4.9942E-2</v>
      </c>
      <c r="J108" s="123">
        <v>100.588419</v>
      </c>
      <c r="K108" s="154"/>
      <c r="M108" s="70"/>
      <c r="N108" s="120"/>
      <c r="O108" s="21"/>
      <c r="P108" s="16"/>
      <c r="Q108" s="25"/>
      <c r="R108" s="68"/>
      <c r="S108" s="47"/>
    </row>
    <row r="109" spans="1:19" x14ac:dyDescent="0.2">
      <c r="A109" s="102"/>
      <c r="B109" s="102" t="s">
        <v>452</v>
      </c>
      <c r="C109" s="112">
        <v>3000000</v>
      </c>
      <c r="D109" s="82">
        <v>4.2299999999999997E-2</v>
      </c>
      <c r="E109" s="144">
        <v>41682</v>
      </c>
      <c r="F109" s="103">
        <v>45334</v>
      </c>
      <c r="G109" s="84">
        <v>42778</v>
      </c>
      <c r="H109" s="85">
        <v>42959</v>
      </c>
      <c r="I109" s="87">
        <v>4.9959999999999997E-2</v>
      </c>
      <c r="J109" s="123">
        <v>95.676451999999998</v>
      </c>
      <c r="K109" s="154"/>
      <c r="M109" s="70"/>
      <c r="N109" s="120"/>
      <c r="O109" s="21"/>
      <c r="P109" s="16"/>
      <c r="Q109" s="25"/>
      <c r="R109" s="68"/>
      <c r="S109" s="47"/>
    </row>
    <row r="110" spans="1:19" x14ac:dyDescent="0.2">
      <c r="A110" s="102"/>
      <c r="B110" s="102" t="s">
        <v>455</v>
      </c>
      <c r="C110" s="112">
        <v>600000</v>
      </c>
      <c r="D110" s="82">
        <v>4.2000000000000003E-2</v>
      </c>
      <c r="E110" s="144">
        <v>41703</v>
      </c>
      <c r="F110" s="103">
        <v>45356</v>
      </c>
      <c r="G110" s="84">
        <v>42799</v>
      </c>
      <c r="H110" s="85">
        <v>42983</v>
      </c>
      <c r="I110" s="87">
        <v>5.0155999999999999E-2</v>
      </c>
      <c r="J110" s="123">
        <v>95.363967000000002</v>
      </c>
      <c r="K110" s="154"/>
      <c r="M110" s="70"/>
      <c r="N110" s="120"/>
      <c r="O110" s="21"/>
      <c r="P110" s="16"/>
      <c r="Q110" s="25"/>
      <c r="R110" s="68"/>
      <c r="S110" s="47"/>
    </row>
    <row r="111" spans="1:19" x14ac:dyDescent="0.2">
      <c r="A111" s="102"/>
      <c r="B111" s="102" t="s">
        <v>578</v>
      </c>
      <c r="C111" s="112">
        <v>7000000</v>
      </c>
      <c r="D111" s="82">
        <v>5.0999999999999997E-2</v>
      </c>
      <c r="E111" s="144">
        <v>42445</v>
      </c>
      <c r="F111" s="103">
        <v>45367</v>
      </c>
      <c r="G111" s="84">
        <v>42810</v>
      </c>
      <c r="H111" s="85">
        <v>42994</v>
      </c>
      <c r="I111" s="87">
        <v>5.0252999999999999E-2</v>
      </c>
      <c r="J111" s="123">
        <v>100.417788</v>
      </c>
      <c r="K111" s="154"/>
      <c r="M111" s="70"/>
      <c r="N111" s="120"/>
      <c r="O111" s="21"/>
      <c r="P111" s="16"/>
      <c r="Q111" s="25"/>
      <c r="R111" s="68"/>
      <c r="S111" s="47"/>
    </row>
    <row r="112" spans="1:19" s="47" customFormat="1" x14ac:dyDescent="0.2">
      <c r="A112" s="102"/>
      <c r="B112" s="102" t="s">
        <v>458</v>
      </c>
      <c r="C112" s="112">
        <v>3000000</v>
      </c>
      <c r="D112" s="82">
        <v>4.2299999999999997E-2</v>
      </c>
      <c r="E112" s="144">
        <v>41717</v>
      </c>
      <c r="F112" s="103">
        <v>45370</v>
      </c>
      <c r="G112" s="84">
        <v>42813</v>
      </c>
      <c r="H112" s="85">
        <v>42997</v>
      </c>
      <c r="I112" s="87">
        <v>5.0279999999999998E-2</v>
      </c>
      <c r="J112" s="123">
        <v>95.444548999999995</v>
      </c>
      <c r="K112" s="154"/>
      <c r="L112" s="32"/>
      <c r="M112" s="70"/>
      <c r="N112" s="120"/>
      <c r="O112" s="21"/>
      <c r="P112" s="16"/>
      <c r="Q112" s="25"/>
      <c r="R112" s="68"/>
    </row>
    <row r="113" spans="1:19" s="47" customFormat="1" x14ac:dyDescent="0.2">
      <c r="A113" s="102"/>
      <c r="B113" s="102" t="s">
        <v>462</v>
      </c>
      <c r="C113" s="112">
        <v>5000000</v>
      </c>
      <c r="D113" s="82">
        <v>4.2500000000000003E-2</v>
      </c>
      <c r="E113" s="144">
        <v>41724</v>
      </c>
      <c r="F113" s="103">
        <v>45377</v>
      </c>
      <c r="G113" s="84">
        <v>42820</v>
      </c>
      <c r="H113" s="85">
        <v>43004</v>
      </c>
      <c r="I113" s="87">
        <v>5.0341999999999998E-2</v>
      </c>
      <c r="J113" s="123">
        <v>95.513863999999998</v>
      </c>
      <c r="K113" s="154"/>
      <c r="L113" s="32"/>
      <c r="M113" s="70"/>
      <c r="N113" s="120"/>
      <c r="O113" s="21"/>
      <c r="P113" s="16"/>
      <c r="Q113" s="25"/>
      <c r="R113" s="68"/>
    </row>
    <row r="114" spans="1:19" s="47" customFormat="1" x14ac:dyDescent="0.2">
      <c r="A114" s="102"/>
      <c r="B114" s="102" t="s">
        <v>583</v>
      </c>
      <c r="C114" s="112">
        <v>5000000</v>
      </c>
      <c r="D114" s="82">
        <v>5.2999999999999999E-2</v>
      </c>
      <c r="E114" s="144">
        <v>42461</v>
      </c>
      <c r="F114" s="103">
        <v>45383</v>
      </c>
      <c r="G114" s="84">
        <v>42826</v>
      </c>
      <c r="H114" s="85">
        <v>43009</v>
      </c>
      <c r="I114" s="87">
        <v>5.0396000000000003E-2</v>
      </c>
      <c r="J114" s="123">
        <v>101.48293700000001</v>
      </c>
      <c r="K114" s="154"/>
      <c r="L114" s="32"/>
      <c r="M114" s="70"/>
      <c r="N114" s="120"/>
      <c r="O114" s="21"/>
      <c r="P114" s="16"/>
      <c r="Q114" s="25"/>
      <c r="R114" s="68"/>
    </row>
    <row r="115" spans="1:19" s="47" customFormat="1" x14ac:dyDescent="0.2">
      <c r="A115" s="102"/>
      <c r="B115" s="102" t="s">
        <v>464</v>
      </c>
      <c r="C115" s="112">
        <v>3000000</v>
      </c>
      <c r="D115" s="82">
        <v>4.2500000000000003E-2</v>
      </c>
      <c r="E115" s="144">
        <v>41766</v>
      </c>
      <c r="F115" s="103">
        <v>45419</v>
      </c>
      <c r="G115" s="84">
        <v>42862</v>
      </c>
      <c r="H115" s="85">
        <v>43046</v>
      </c>
      <c r="I115" s="87">
        <v>5.0712E-2</v>
      </c>
      <c r="J115" s="123">
        <v>95.245829000000001</v>
      </c>
      <c r="K115" s="154"/>
      <c r="L115" s="32"/>
      <c r="M115" s="70"/>
      <c r="N115" s="120"/>
      <c r="O115" s="21"/>
      <c r="P115" s="16"/>
      <c r="Q115" s="25"/>
      <c r="R115" s="68"/>
    </row>
    <row r="116" spans="1:19" s="47" customFormat="1" x14ac:dyDescent="0.2">
      <c r="A116" s="102"/>
      <c r="B116" s="102" t="s">
        <v>588</v>
      </c>
      <c r="C116" s="112">
        <v>11000000</v>
      </c>
      <c r="D116" s="82">
        <v>5.3499999999999999E-2</v>
      </c>
      <c r="E116" s="144">
        <v>42501</v>
      </c>
      <c r="F116" s="103">
        <v>45423</v>
      </c>
      <c r="G116" s="84">
        <v>42866</v>
      </c>
      <c r="H116" s="85">
        <v>43050</v>
      </c>
      <c r="I116" s="87">
        <v>5.0745999999999999E-2</v>
      </c>
      <c r="J116" s="123">
        <v>101.59202999999999</v>
      </c>
      <c r="K116" s="154"/>
      <c r="L116" s="32"/>
      <c r="M116" s="70"/>
      <c r="N116" s="120"/>
      <c r="O116" s="21"/>
      <c r="P116" s="16"/>
      <c r="Q116" s="25"/>
      <c r="R116" s="68"/>
      <c r="S116"/>
    </row>
    <row r="117" spans="1:19" s="47" customFormat="1" x14ac:dyDescent="0.2">
      <c r="A117" s="102"/>
      <c r="B117" s="102" t="s">
        <v>467</v>
      </c>
      <c r="C117" s="112">
        <v>7000000</v>
      </c>
      <c r="D117" s="82">
        <v>4.2799999999999998E-2</v>
      </c>
      <c r="E117" s="144">
        <v>41773</v>
      </c>
      <c r="F117" s="103">
        <v>45426</v>
      </c>
      <c r="G117" s="84">
        <v>42869</v>
      </c>
      <c r="H117" s="85">
        <v>43053</v>
      </c>
      <c r="I117" s="87">
        <v>5.0771999999999998E-2</v>
      </c>
      <c r="J117" s="123">
        <v>95.375827999999998</v>
      </c>
      <c r="K117" s="154"/>
      <c r="L117" s="32"/>
      <c r="M117" s="70"/>
      <c r="N117" s="120"/>
      <c r="O117" s="21"/>
      <c r="P117" s="16"/>
      <c r="Q117" s="25"/>
      <c r="R117" s="68"/>
      <c r="S117"/>
    </row>
    <row r="118" spans="1:19" s="47" customFormat="1" x14ac:dyDescent="0.2">
      <c r="A118" s="102"/>
      <c r="B118" s="102" t="s">
        <v>592</v>
      </c>
      <c r="C118" s="112">
        <v>6500000</v>
      </c>
      <c r="D118" s="82">
        <v>5.4800000000000001E-2</v>
      </c>
      <c r="E118" s="144">
        <v>42515</v>
      </c>
      <c r="F118" s="103">
        <v>45437</v>
      </c>
      <c r="G118" s="84">
        <v>42880</v>
      </c>
      <c r="H118" s="85">
        <v>43064</v>
      </c>
      <c r="I118" s="87">
        <v>5.0867000000000002E-2</v>
      </c>
      <c r="J118" s="123">
        <v>102.286592</v>
      </c>
      <c r="K118" s="154"/>
      <c r="L118" s="32"/>
      <c r="M118" s="70"/>
      <c r="N118" s="120"/>
      <c r="O118" s="21"/>
      <c r="P118" s="16"/>
      <c r="Q118" s="25"/>
      <c r="R118" s="68"/>
      <c r="S118"/>
    </row>
    <row r="119" spans="1:19" s="47" customFormat="1" x14ac:dyDescent="0.2">
      <c r="A119" s="102"/>
      <c r="B119" s="102" t="s">
        <v>472</v>
      </c>
      <c r="C119" s="112">
        <v>3000000</v>
      </c>
      <c r="D119" s="82">
        <v>4.2799999999999998E-2</v>
      </c>
      <c r="E119" s="144">
        <v>41801</v>
      </c>
      <c r="F119" s="103">
        <v>45454</v>
      </c>
      <c r="G119" s="84">
        <v>42715</v>
      </c>
      <c r="H119" s="85">
        <v>42897</v>
      </c>
      <c r="I119" s="87">
        <v>5.1013000000000003E-2</v>
      </c>
      <c r="J119" s="123">
        <v>95.197177999999994</v>
      </c>
      <c r="K119" s="154"/>
      <c r="L119" s="32"/>
      <c r="M119" s="70"/>
      <c r="N119" s="120"/>
      <c r="O119" s="21"/>
      <c r="P119" s="16"/>
      <c r="Q119" s="25"/>
      <c r="R119" s="68"/>
      <c r="S119"/>
    </row>
    <row r="120" spans="1:19" s="47" customFormat="1" x14ac:dyDescent="0.2">
      <c r="A120" s="102"/>
      <c r="B120" s="102" t="s">
        <v>602</v>
      </c>
      <c r="C120" s="112">
        <v>7000000</v>
      </c>
      <c r="D120" s="82">
        <v>5.5800000000000002E-2</v>
      </c>
      <c r="E120" s="144">
        <v>42543</v>
      </c>
      <c r="F120" s="103">
        <v>45465</v>
      </c>
      <c r="G120" s="84">
        <v>42726</v>
      </c>
      <c r="H120" s="85">
        <v>42908</v>
      </c>
      <c r="I120" s="87">
        <v>5.1108000000000001E-2</v>
      </c>
      <c r="J120" s="123">
        <v>102.748079</v>
      </c>
      <c r="K120" s="154"/>
      <c r="L120" s="32"/>
      <c r="M120" s="70"/>
      <c r="N120" s="120"/>
      <c r="O120" s="21"/>
      <c r="P120" s="16"/>
      <c r="Q120" s="25"/>
      <c r="R120" s="68"/>
      <c r="S120"/>
    </row>
    <row r="121" spans="1:19" s="47" customFormat="1" x14ac:dyDescent="0.2">
      <c r="A121" s="102"/>
      <c r="B121" s="102" t="s">
        <v>606</v>
      </c>
      <c r="C121" s="112">
        <v>5000000</v>
      </c>
      <c r="D121" s="82">
        <v>5.7000000000000002E-2</v>
      </c>
      <c r="E121" s="144">
        <v>42557</v>
      </c>
      <c r="F121" s="103">
        <v>45479</v>
      </c>
      <c r="G121" s="84">
        <v>42741</v>
      </c>
      <c r="H121" s="85">
        <v>42922</v>
      </c>
      <c r="I121" s="87">
        <v>5.1228999999999997E-2</v>
      </c>
      <c r="J121" s="123">
        <v>103.393013</v>
      </c>
      <c r="K121" s="154"/>
      <c r="L121" s="32"/>
      <c r="M121" s="70"/>
      <c r="N121" s="120"/>
      <c r="O121" s="21"/>
      <c r="P121" s="16"/>
      <c r="Q121" s="25"/>
      <c r="R121" s="68"/>
      <c r="S121"/>
    </row>
    <row r="122" spans="1:19" s="47" customFormat="1" x14ac:dyDescent="0.2">
      <c r="A122" s="102"/>
      <c r="B122" s="102" t="s">
        <v>609</v>
      </c>
      <c r="C122" s="112">
        <v>5000000</v>
      </c>
      <c r="D122" s="82">
        <v>5.8000000000000003E-2</v>
      </c>
      <c r="E122" s="144">
        <v>42571</v>
      </c>
      <c r="F122" s="103">
        <v>45493</v>
      </c>
      <c r="G122" s="84">
        <v>42755</v>
      </c>
      <c r="H122" s="85">
        <v>42936</v>
      </c>
      <c r="I122" s="87">
        <v>5.1348999999999999E-2</v>
      </c>
      <c r="J122" s="123">
        <v>103.925732</v>
      </c>
      <c r="K122" s="154"/>
      <c r="L122" s="32"/>
      <c r="M122" s="70"/>
      <c r="N122" s="120"/>
      <c r="O122" s="21"/>
      <c r="P122" s="16"/>
      <c r="Q122" s="25"/>
      <c r="R122" s="68"/>
      <c r="S122"/>
    </row>
    <row r="123" spans="1:19" s="47" customFormat="1" x14ac:dyDescent="0.2">
      <c r="A123" s="102"/>
      <c r="B123" s="102" t="s">
        <v>476</v>
      </c>
      <c r="C123" s="112">
        <v>2000000</v>
      </c>
      <c r="D123" s="82">
        <v>4.2799999999999998E-2</v>
      </c>
      <c r="E123" s="144">
        <v>41843</v>
      </c>
      <c r="F123" s="103">
        <v>45496</v>
      </c>
      <c r="G123" s="84">
        <v>42758</v>
      </c>
      <c r="H123" s="85">
        <v>42939</v>
      </c>
      <c r="I123" s="87">
        <v>5.1374999999999997E-2</v>
      </c>
      <c r="J123" s="123">
        <v>94.919089999999997</v>
      </c>
      <c r="K123" s="154"/>
      <c r="L123" s="32"/>
      <c r="M123" s="70"/>
      <c r="N123" s="120"/>
      <c r="O123" s="21"/>
      <c r="P123" s="16"/>
      <c r="Q123" s="25"/>
      <c r="R123" s="68"/>
      <c r="S123"/>
    </row>
    <row r="124" spans="1:19" s="47" customFormat="1" x14ac:dyDescent="0.2">
      <c r="A124" s="102"/>
      <c r="B124" s="102" t="s">
        <v>478</v>
      </c>
      <c r="C124" s="112">
        <v>7000000</v>
      </c>
      <c r="D124" s="82">
        <v>4.5999999999999999E-2</v>
      </c>
      <c r="E124" s="144">
        <v>41845</v>
      </c>
      <c r="F124" s="103">
        <v>45498</v>
      </c>
      <c r="G124" s="84">
        <v>42760</v>
      </c>
      <c r="H124" s="85">
        <v>42941</v>
      </c>
      <c r="I124" s="87">
        <v>5.1392E-2</v>
      </c>
      <c r="J124" s="123">
        <v>96.800601999999998</v>
      </c>
      <c r="K124" s="154"/>
      <c r="L124" s="32"/>
      <c r="M124" s="70"/>
      <c r="N124" s="120"/>
      <c r="O124" s="21"/>
      <c r="P124" s="16"/>
      <c r="Q124" s="25"/>
      <c r="R124" s="68"/>
      <c r="S124"/>
    </row>
    <row r="125" spans="1:19" s="47" customFormat="1" x14ac:dyDescent="0.2">
      <c r="A125" s="102"/>
      <c r="B125" s="102" t="s">
        <v>481</v>
      </c>
      <c r="C125" s="112">
        <v>7650000</v>
      </c>
      <c r="D125" s="82">
        <v>4.9500000000000002E-2</v>
      </c>
      <c r="E125" s="144">
        <v>41852</v>
      </c>
      <c r="F125" s="103">
        <v>45505</v>
      </c>
      <c r="G125" s="84">
        <v>42767</v>
      </c>
      <c r="H125" s="85">
        <v>42948</v>
      </c>
      <c r="I125" s="87">
        <v>5.1452999999999999E-2</v>
      </c>
      <c r="J125" s="123">
        <v>98.833974999999995</v>
      </c>
      <c r="K125" s="154"/>
      <c r="L125" s="32"/>
      <c r="M125" s="70"/>
      <c r="N125" s="120"/>
      <c r="O125" s="21"/>
      <c r="P125" s="16"/>
      <c r="Q125" s="25"/>
      <c r="R125" s="68"/>
      <c r="S125"/>
    </row>
    <row r="126" spans="1:19" s="47" customFormat="1" x14ac:dyDescent="0.2">
      <c r="A126" s="102"/>
      <c r="B126" s="102" t="s">
        <v>615</v>
      </c>
      <c r="C126" s="112">
        <v>10000000</v>
      </c>
      <c r="D126" s="82">
        <v>5.8999999999999997E-2</v>
      </c>
      <c r="E126" s="144">
        <v>42599</v>
      </c>
      <c r="F126" s="103">
        <v>45521</v>
      </c>
      <c r="G126" s="84">
        <v>42783</v>
      </c>
      <c r="H126" s="85">
        <v>42964</v>
      </c>
      <c r="I126" s="87">
        <v>5.1589999999999997E-2</v>
      </c>
      <c r="J126" s="123">
        <v>104.408267</v>
      </c>
      <c r="K126" s="154"/>
      <c r="L126" s="32"/>
      <c r="M126" s="70"/>
      <c r="N126" s="120"/>
      <c r="O126" s="21"/>
      <c r="P126" s="16"/>
      <c r="Q126" s="25"/>
      <c r="R126" s="68"/>
      <c r="S126"/>
    </row>
    <row r="127" spans="1:19" s="47" customFormat="1" x14ac:dyDescent="0.2">
      <c r="A127" s="102"/>
      <c r="B127" s="102" t="s">
        <v>620</v>
      </c>
      <c r="C127" s="112">
        <v>10000000</v>
      </c>
      <c r="D127" s="82">
        <v>0.06</v>
      </c>
      <c r="E127" s="144">
        <v>42627</v>
      </c>
      <c r="F127" s="103">
        <v>45549</v>
      </c>
      <c r="G127" s="84">
        <v>42808</v>
      </c>
      <c r="H127" s="85">
        <v>42992</v>
      </c>
      <c r="I127" s="87">
        <v>5.1831000000000002E-2</v>
      </c>
      <c r="J127" s="123">
        <v>104.896823</v>
      </c>
      <c r="K127" s="154"/>
      <c r="L127" s="32"/>
      <c r="M127" s="70"/>
      <c r="N127" s="120"/>
      <c r="O127" s="21"/>
      <c r="P127" s="16"/>
      <c r="Q127" s="25"/>
      <c r="R127" s="68"/>
      <c r="S127"/>
    </row>
    <row r="128" spans="1:19" s="47" customFormat="1" x14ac:dyDescent="0.2">
      <c r="A128" s="102"/>
      <c r="B128" s="102" t="s">
        <v>492</v>
      </c>
      <c r="C128" s="112">
        <v>5000000</v>
      </c>
      <c r="D128" s="82">
        <v>4.9399999999999999E-2</v>
      </c>
      <c r="E128" s="144">
        <v>41906</v>
      </c>
      <c r="F128" s="103">
        <v>45559</v>
      </c>
      <c r="G128" s="84">
        <v>42818</v>
      </c>
      <c r="H128" s="85">
        <v>43002</v>
      </c>
      <c r="I128" s="87">
        <v>5.1917999999999999E-2</v>
      </c>
      <c r="J128" s="123">
        <v>98.476181999999994</v>
      </c>
      <c r="K128" s="154"/>
      <c r="L128" s="32"/>
      <c r="M128" s="70"/>
      <c r="N128" s="120"/>
      <c r="O128" s="21"/>
      <c r="P128" s="16"/>
      <c r="Q128" s="25"/>
      <c r="R128" s="68"/>
      <c r="S128"/>
    </row>
    <row r="129" spans="1:19" s="47" customFormat="1" x14ac:dyDescent="0.2">
      <c r="A129" s="102"/>
      <c r="B129" s="102" t="s">
        <v>623</v>
      </c>
      <c r="C129" s="112">
        <v>10000000</v>
      </c>
      <c r="D129" s="82">
        <v>6.0999999999999999E-2</v>
      </c>
      <c r="E129" s="144">
        <v>42641</v>
      </c>
      <c r="F129" s="103">
        <v>45563</v>
      </c>
      <c r="G129" s="84">
        <v>42822</v>
      </c>
      <c r="H129" s="85">
        <v>43006</v>
      </c>
      <c r="I129" s="87">
        <v>5.1951999999999998E-2</v>
      </c>
      <c r="J129" s="123">
        <v>105.44625499999999</v>
      </c>
      <c r="K129" s="154"/>
      <c r="L129" s="32"/>
      <c r="M129" s="70"/>
      <c r="N129" s="120"/>
      <c r="O129" s="21"/>
      <c r="P129" s="16"/>
      <c r="Q129" s="25"/>
      <c r="R129" s="68"/>
      <c r="S129"/>
    </row>
    <row r="130" spans="1:19" s="47" customFormat="1" x14ac:dyDescent="0.2">
      <c r="A130" s="102" t="s">
        <v>635</v>
      </c>
      <c r="B130" s="102" t="s">
        <v>636</v>
      </c>
      <c r="C130" s="112">
        <v>500000</v>
      </c>
      <c r="D130" s="82">
        <v>6.0999999999999999E-2</v>
      </c>
      <c r="E130" s="144">
        <v>42683</v>
      </c>
      <c r="F130" s="103">
        <v>45605</v>
      </c>
      <c r="G130" s="84">
        <v>42864</v>
      </c>
      <c r="H130" s="85">
        <v>43048</v>
      </c>
      <c r="I130" s="87">
        <v>5.2313999999999999E-2</v>
      </c>
      <c r="J130" s="123">
        <v>105.29276400000001</v>
      </c>
      <c r="K130" s="154"/>
      <c r="L130" s="32"/>
      <c r="M130" s="70"/>
      <c r="N130" s="120"/>
      <c r="O130" s="21"/>
      <c r="P130" s="16"/>
      <c r="Q130" s="25"/>
      <c r="R130" s="68"/>
      <c r="S130"/>
    </row>
    <row r="131" spans="1:19" s="47" customFormat="1" x14ac:dyDescent="0.2">
      <c r="A131" s="102"/>
      <c r="B131" s="102" t="s">
        <v>513</v>
      </c>
      <c r="C131" s="112">
        <v>3500000</v>
      </c>
      <c r="D131" s="82">
        <v>4.9399999999999999E-2</v>
      </c>
      <c r="E131" s="144">
        <v>41992</v>
      </c>
      <c r="F131" s="103">
        <v>45645</v>
      </c>
      <c r="G131" s="84">
        <v>42723</v>
      </c>
      <c r="H131" s="85">
        <v>42905</v>
      </c>
      <c r="I131" s="87">
        <v>5.2658000000000003E-2</v>
      </c>
      <c r="J131" s="123">
        <v>97.988288999999995</v>
      </c>
      <c r="K131" s="154"/>
      <c r="L131" s="32"/>
      <c r="M131" s="70"/>
      <c r="N131" s="120"/>
      <c r="O131" s="21"/>
      <c r="P131" s="16"/>
      <c r="Q131" s="25"/>
      <c r="R131" s="68"/>
      <c r="S131"/>
    </row>
    <row r="132" spans="1:19" s="47" customFormat="1" x14ac:dyDescent="0.2">
      <c r="A132" s="102"/>
      <c r="B132" s="102" t="s">
        <v>522</v>
      </c>
      <c r="C132" s="112">
        <v>12500000</v>
      </c>
      <c r="D132" s="82">
        <v>5.1999999999999998E-2</v>
      </c>
      <c r="E132" s="144">
        <v>42039</v>
      </c>
      <c r="F132" s="103">
        <v>45692</v>
      </c>
      <c r="G132" s="84">
        <v>42770</v>
      </c>
      <c r="H132" s="85">
        <v>42951</v>
      </c>
      <c r="I132" s="87">
        <v>5.3062999999999999E-2</v>
      </c>
      <c r="J132" s="123">
        <v>99.328778999999997</v>
      </c>
      <c r="K132" s="154"/>
      <c r="L132" s="32"/>
      <c r="M132" s="70"/>
      <c r="N132" s="120"/>
      <c r="O132" s="21"/>
      <c r="P132" s="16"/>
      <c r="Q132" s="25"/>
      <c r="R132" s="68"/>
      <c r="S132"/>
    </row>
    <row r="133" spans="1:19" s="47" customFormat="1" x14ac:dyDescent="0.2">
      <c r="A133" s="102"/>
      <c r="B133" s="102" t="s">
        <v>523</v>
      </c>
      <c r="C133" s="112">
        <v>8000000</v>
      </c>
      <c r="D133" s="82">
        <v>5.1900000000000002E-2</v>
      </c>
      <c r="E133" s="144">
        <v>42053</v>
      </c>
      <c r="F133" s="103">
        <v>45706</v>
      </c>
      <c r="G133" s="84">
        <v>42784</v>
      </c>
      <c r="H133" s="85">
        <v>42965</v>
      </c>
      <c r="I133" s="87">
        <v>5.3183000000000001E-2</v>
      </c>
      <c r="J133" s="123">
        <v>99.188040000000001</v>
      </c>
      <c r="K133" s="154"/>
      <c r="L133" s="32"/>
      <c r="M133" s="70"/>
      <c r="N133" s="120"/>
      <c r="O133" s="21"/>
      <c r="P133" s="16"/>
      <c r="Q133" s="25"/>
      <c r="R133" s="68"/>
      <c r="S133"/>
    </row>
    <row r="134" spans="1:19" s="47" customFormat="1" x14ac:dyDescent="0.2">
      <c r="A134" s="102"/>
      <c r="B134" s="102" t="s">
        <v>528</v>
      </c>
      <c r="C134" s="112">
        <v>6000000</v>
      </c>
      <c r="D134" s="82">
        <v>5.1900000000000002E-2</v>
      </c>
      <c r="E134" s="144">
        <v>42130</v>
      </c>
      <c r="F134" s="103">
        <v>45783</v>
      </c>
      <c r="G134" s="84">
        <v>42861</v>
      </c>
      <c r="H134" s="85">
        <v>43045</v>
      </c>
      <c r="I134" s="87">
        <v>5.3851000000000003E-2</v>
      </c>
      <c r="J134" s="123">
        <v>98.749891000000005</v>
      </c>
      <c r="K134" s="154"/>
      <c r="L134" s="32"/>
      <c r="M134" s="70"/>
      <c r="N134" s="120"/>
      <c r="O134" s="21"/>
      <c r="P134" s="16"/>
      <c r="Q134" s="25"/>
      <c r="R134" s="68"/>
      <c r="S134"/>
    </row>
    <row r="135" spans="1:19" s="47" customFormat="1" x14ac:dyDescent="0.2">
      <c r="A135" s="102"/>
      <c r="B135" s="102" t="s">
        <v>534</v>
      </c>
      <c r="C135" s="112">
        <v>5000000</v>
      </c>
      <c r="D135" s="82">
        <v>5.1900000000000002E-2</v>
      </c>
      <c r="E135" s="144">
        <v>42172</v>
      </c>
      <c r="F135" s="103">
        <v>45825</v>
      </c>
      <c r="G135" s="84">
        <v>42721</v>
      </c>
      <c r="H135" s="85">
        <v>42903</v>
      </c>
      <c r="I135" s="87">
        <v>5.4224000000000001E-2</v>
      </c>
      <c r="J135" s="123">
        <v>98.497724000000005</v>
      </c>
      <c r="K135" s="154"/>
      <c r="L135" s="32"/>
      <c r="M135" s="70"/>
      <c r="N135" s="120"/>
      <c r="O135" s="21"/>
      <c r="P135" s="16"/>
      <c r="Q135" s="25"/>
      <c r="R135" s="68"/>
    </row>
    <row r="136" spans="1:19" s="47" customFormat="1" x14ac:dyDescent="0.2">
      <c r="A136" s="102"/>
      <c r="B136" s="102" t="s">
        <v>538</v>
      </c>
      <c r="C136" s="112">
        <v>15000000</v>
      </c>
      <c r="D136" s="82">
        <v>5.1900000000000002E-2</v>
      </c>
      <c r="E136" s="144">
        <v>42179</v>
      </c>
      <c r="F136" s="103">
        <v>45832</v>
      </c>
      <c r="G136" s="84">
        <v>42728</v>
      </c>
      <c r="H136" s="85">
        <v>42910</v>
      </c>
      <c r="I136" s="87">
        <v>5.4287000000000002E-2</v>
      </c>
      <c r="J136" s="123">
        <v>98.453474</v>
      </c>
      <c r="K136" s="154"/>
      <c r="L136" s="32"/>
      <c r="M136" s="70"/>
      <c r="N136" s="120"/>
      <c r="O136" s="21"/>
      <c r="P136" s="16"/>
      <c r="Q136" s="25"/>
      <c r="R136" s="68"/>
    </row>
    <row r="137" spans="1:19" s="47" customFormat="1" x14ac:dyDescent="0.2">
      <c r="A137" s="102"/>
      <c r="B137" s="102" t="s">
        <v>543</v>
      </c>
      <c r="C137" s="112">
        <v>15260000</v>
      </c>
      <c r="D137" s="82">
        <v>5.1900000000000002E-2</v>
      </c>
      <c r="E137" s="144">
        <v>42186</v>
      </c>
      <c r="F137" s="103">
        <v>45839</v>
      </c>
      <c r="G137" s="84">
        <v>42736</v>
      </c>
      <c r="H137" s="85">
        <v>42917</v>
      </c>
      <c r="I137" s="87">
        <v>5.4349000000000001E-2</v>
      </c>
      <c r="J137" s="123">
        <v>98.409740999999997</v>
      </c>
      <c r="K137" s="154"/>
      <c r="L137" s="32"/>
      <c r="M137" s="70"/>
      <c r="N137" s="120"/>
      <c r="O137" s="21"/>
      <c r="P137" s="16"/>
      <c r="Q137" s="25"/>
      <c r="R137" s="68"/>
    </row>
    <row r="138" spans="1:19" s="47" customFormat="1" x14ac:dyDescent="0.2">
      <c r="A138" s="102"/>
      <c r="B138" s="102" t="s">
        <v>545</v>
      </c>
      <c r="C138" s="112">
        <v>5000000</v>
      </c>
      <c r="D138" s="82">
        <v>5.1900000000000002E-2</v>
      </c>
      <c r="E138" s="144">
        <v>42228</v>
      </c>
      <c r="F138" s="103">
        <v>45881</v>
      </c>
      <c r="G138" s="84">
        <v>42778</v>
      </c>
      <c r="H138" s="85">
        <v>42959</v>
      </c>
      <c r="I138" s="87">
        <v>5.4722E-2</v>
      </c>
      <c r="J138" s="123">
        <v>98.146646000000004</v>
      </c>
      <c r="K138" s="154"/>
      <c r="L138" s="32"/>
      <c r="M138" s="70"/>
      <c r="N138" s="120"/>
      <c r="O138" s="21"/>
      <c r="P138" s="16"/>
      <c r="Q138" s="25"/>
      <c r="R138" s="68"/>
    </row>
    <row r="139" spans="1:19" s="47" customFormat="1" x14ac:dyDescent="0.2">
      <c r="A139" s="102"/>
      <c r="B139" s="102" t="s">
        <v>549</v>
      </c>
      <c r="C139" s="112">
        <v>6500000</v>
      </c>
      <c r="D139" s="82">
        <v>5.1799999999999999E-2</v>
      </c>
      <c r="E139" s="144">
        <v>42249</v>
      </c>
      <c r="F139" s="103">
        <v>45902</v>
      </c>
      <c r="G139" s="84">
        <v>42796</v>
      </c>
      <c r="H139" s="85">
        <v>42980</v>
      </c>
      <c r="I139" s="87">
        <v>5.4908999999999999E-2</v>
      </c>
      <c r="J139" s="123">
        <v>97.949624</v>
      </c>
      <c r="K139" s="154"/>
      <c r="L139" s="32"/>
      <c r="M139" s="70"/>
      <c r="N139" s="120"/>
      <c r="O139" s="21"/>
      <c r="P139" s="16"/>
      <c r="Q139" s="25"/>
      <c r="R139" s="68"/>
    </row>
    <row r="140" spans="1:19" s="47" customFormat="1" x14ac:dyDescent="0.2">
      <c r="A140" s="102"/>
      <c r="B140" s="102" t="s">
        <v>556</v>
      </c>
      <c r="C140" s="112">
        <v>2000000</v>
      </c>
      <c r="D140" s="82">
        <v>5.1700000000000003E-2</v>
      </c>
      <c r="E140" s="144">
        <v>42298</v>
      </c>
      <c r="F140" s="103">
        <v>45951</v>
      </c>
      <c r="G140" s="84">
        <v>42846</v>
      </c>
      <c r="H140" s="85">
        <v>43029</v>
      </c>
      <c r="I140" s="87">
        <v>5.5343999999999997E-2</v>
      </c>
      <c r="J140" s="123">
        <v>97.574304999999995</v>
      </c>
      <c r="K140" s="154"/>
      <c r="L140" s="32"/>
      <c r="M140" s="70"/>
      <c r="N140" s="120"/>
      <c r="O140" s="21"/>
      <c r="P140" s="16"/>
      <c r="Q140" s="25"/>
      <c r="R140" s="68"/>
    </row>
    <row r="141" spans="1:19" s="47" customFormat="1" x14ac:dyDescent="0.2">
      <c r="A141" s="102"/>
      <c r="B141" s="102" t="s">
        <v>562</v>
      </c>
      <c r="C141" s="112">
        <v>1000000</v>
      </c>
      <c r="D141" s="82">
        <v>5.1999999999999998E-2</v>
      </c>
      <c r="E141" s="144">
        <v>42312</v>
      </c>
      <c r="F141" s="103">
        <v>45965</v>
      </c>
      <c r="G141" s="84">
        <v>42859</v>
      </c>
      <c r="H141" s="85">
        <v>43043</v>
      </c>
      <c r="I141" s="87">
        <v>5.5468999999999997E-2</v>
      </c>
      <c r="J141" s="123">
        <v>97.685478000000003</v>
      </c>
      <c r="K141" s="154"/>
      <c r="L141" s="32"/>
      <c r="M141" s="70"/>
      <c r="N141" s="120"/>
      <c r="O141" s="21"/>
      <c r="P141" s="16"/>
      <c r="Q141" s="25"/>
      <c r="R141" s="68"/>
    </row>
    <row r="142" spans="1:19" s="47" customFormat="1" x14ac:dyDescent="0.2">
      <c r="A142" s="102"/>
      <c r="B142" s="102" t="s">
        <v>567</v>
      </c>
      <c r="C142" s="112">
        <v>3000000</v>
      </c>
      <c r="D142" s="82">
        <v>5.1999999999999998E-2</v>
      </c>
      <c r="E142" s="144">
        <v>42354</v>
      </c>
      <c r="F142" s="103">
        <v>46007</v>
      </c>
      <c r="G142" s="84">
        <v>42720</v>
      </c>
      <c r="H142" s="85">
        <v>42902</v>
      </c>
      <c r="I142" s="87">
        <v>5.5842000000000003E-2</v>
      </c>
      <c r="J142" s="123">
        <v>97.414626999999996</v>
      </c>
      <c r="K142" s="154"/>
      <c r="L142" s="32"/>
      <c r="M142" s="70"/>
      <c r="N142" s="120"/>
      <c r="O142" s="21"/>
      <c r="P142" s="16"/>
      <c r="Q142" s="25"/>
      <c r="R142" s="68"/>
    </row>
    <row r="143" spans="1:19" s="47" customFormat="1" x14ac:dyDescent="0.2">
      <c r="A143" s="102"/>
      <c r="B143" s="102" t="s">
        <v>574</v>
      </c>
      <c r="C143" s="112">
        <v>1300000</v>
      </c>
      <c r="D143" s="82">
        <v>5.2299999999999999E-2</v>
      </c>
      <c r="E143" s="144">
        <v>42403</v>
      </c>
      <c r="F143" s="103">
        <v>46056</v>
      </c>
      <c r="G143" s="84">
        <v>42769</v>
      </c>
      <c r="H143" s="85">
        <v>42950</v>
      </c>
      <c r="I143" s="87">
        <v>5.6278000000000002E-2</v>
      </c>
      <c r="J143" s="123">
        <v>97.290217999999996</v>
      </c>
      <c r="K143" s="154"/>
      <c r="L143" s="32"/>
      <c r="M143" s="70"/>
      <c r="N143" s="120"/>
      <c r="O143" s="21"/>
      <c r="P143" s="16"/>
      <c r="Q143" s="25"/>
      <c r="R143" s="68"/>
    </row>
    <row r="144" spans="1:19" s="47" customFormat="1" x14ac:dyDescent="0.2">
      <c r="A144" s="102"/>
      <c r="B144" s="102" t="s">
        <v>579</v>
      </c>
      <c r="C144" s="112">
        <v>2000000</v>
      </c>
      <c r="D144" s="82">
        <v>5.2400000000000002E-2</v>
      </c>
      <c r="E144" s="144">
        <v>42445</v>
      </c>
      <c r="F144" s="103">
        <v>46097</v>
      </c>
      <c r="G144" s="84">
        <v>42810</v>
      </c>
      <c r="H144" s="85">
        <v>42994</v>
      </c>
      <c r="I144" s="87">
        <v>5.6641999999999998E-2</v>
      </c>
      <c r="J144" s="123">
        <v>97.084733999999997</v>
      </c>
      <c r="K144" s="154"/>
      <c r="L144" s="32"/>
      <c r="M144" s="70"/>
      <c r="N144" s="120"/>
      <c r="O144" s="21"/>
      <c r="P144" s="16"/>
      <c r="Q144" s="25"/>
      <c r="R144" s="68"/>
    </row>
    <row r="145" spans="1:18" s="47" customFormat="1" x14ac:dyDescent="0.2">
      <c r="A145" s="102"/>
      <c r="B145" s="102" t="s">
        <v>581</v>
      </c>
      <c r="C145" s="112">
        <v>8000000</v>
      </c>
      <c r="D145" s="82">
        <v>5.2999999999999999E-2</v>
      </c>
      <c r="E145" s="144">
        <v>42452</v>
      </c>
      <c r="F145" s="103">
        <v>46104</v>
      </c>
      <c r="G145" s="84">
        <v>42817</v>
      </c>
      <c r="H145" s="85">
        <v>43001</v>
      </c>
      <c r="I145" s="87">
        <v>5.6703999999999997E-2</v>
      </c>
      <c r="J145" s="123">
        <v>97.449944000000002</v>
      </c>
      <c r="K145" s="154"/>
      <c r="L145" s="32"/>
      <c r="M145" s="70"/>
      <c r="N145" s="120"/>
      <c r="O145" s="21"/>
      <c r="P145" s="16"/>
      <c r="Q145" s="25"/>
      <c r="R145" s="68"/>
    </row>
    <row r="146" spans="1:18" s="47" customFormat="1" x14ac:dyDescent="0.2">
      <c r="A146" s="102"/>
      <c r="B146" s="102" t="s">
        <v>584</v>
      </c>
      <c r="C146" s="112">
        <v>2000000</v>
      </c>
      <c r="D146" s="82">
        <v>5.33E-2</v>
      </c>
      <c r="E146" s="144">
        <v>42461</v>
      </c>
      <c r="F146" s="103">
        <v>46113</v>
      </c>
      <c r="G146" s="84">
        <v>42826</v>
      </c>
      <c r="H146" s="85">
        <v>43009</v>
      </c>
      <c r="I146" s="87">
        <v>5.6784000000000001E-2</v>
      </c>
      <c r="J146" s="123">
        <v>97.597213999999994</v>
      </c>
      <c r="K146" s="154"/>
      <c r="L146" s="32"/>
      <c r="M146" s="70"/>
      <c r="N146" s="120"/>
      <c r="O146" s="21"/>
      <c r="P146" s="16"/>
      <c r="Q146" s="25"/>
      <c r="R146" s="68"/>
    </row>
    <row r="147" spans="1:18" s="47" customFormat="1" x14ac:dyDescent="0.2">
      <c r="A147" s="102"/>
      <c r="B147" s="102" t="s">
        <v>586</v>
      </c>
      <c r="C147" s="112">
        <v>1000000</v>
      </c>
      <c r="D147" s="82">
        <v>5.3499999999999999E-2</v>
      </c>
      <c r="E147" s="144">
        <v>42494</v>
      </c>
      <c r="F147" s="103">
        <v>46146</v>
      </c>
      <c r="G147" s="84">
        <v>42859</v>
      </c>
      <c r="H147" s="85">
        <v>43043</v>
      </c>
      <c r="I147" s="87">
        <v>5.7071999999999998E-2</v>
      </c>
      <c r="J147" s="123">
        <v>97.523849999999996</v>
      </c>
      <c r="K147" s="154"/>
      <c r="L147" s="32"/>
      <c r="M147" s="70"/>
      <c r="N147" s="120"/>
      <c r="O147" s="21"/>
      <c r="P147" s="16"/>
      <c r="Q147" s="25"/>
      <c r="R147" s="68"/>
    </row>
    <row r="148" spans="1:18" s="47" customFormat="1" x14ac:dyDescent="0.2">
      <c r="A148" s="102"/>
      <c r="B148" s="102" t="s">
        <v>589</v>
      </c>
      <c r="C148" s="112">
        <v>5000000</v>
      </c>
      <c r="D148" s="82">
        <v>5.3999999999999999E-2</v>
      </c>
      <c r="E148" s="144">
        <v>42501</v>
      </c>
      <c r="F148" s="103">
        <v>46153</v>
      </c>
      <c r="G148" s="84">
        <v>42866</v>
      </c>
      <c r="H148" s="85">
        <v>43050</v>
      </c>
      <c r="I148" s="87">
        <v>5.7133000000000003E-2</v>
      </c>
      <c r="J148" s="123">
        <v>97.825624000000005</v>
      </c>
      <c r="K148" s="154"/>
      <c r="L148" s="32"/>
      <c r="M148" s="70"/>
      <c r="N148" s="120"/>
      <c r="O148" s="21"/>
      <c r="P148" s="16"/>
      <c r="Q148" s="25"/>
      <c r="R148" s="68"/>
    </row>
    <row r="149" spans="1:18" s="47" customFormat="1" x14ac:dyDescent="0.2">
      <c r="A149" s="102"/>
      <c r="B149" s="102" t="s">
        <v>590</v>
      </c>
      <c r="C149" s="112">
        <v>5000000</v>
      </c>
      <c r="D149" s="82">
        <v>5.45E-2</v>
      </c>
      <c r="E149" s="144">
        <v>42503</v>
      </c>
      <c r="F149" s="103">
        <v>46155</v>
      </c>
      <c r="G149" s="84">
        <v>42868</v>
      </c>
      <c r="H149" s="85">
        <v>43052</v>
      </c>
      <c r="I149" s="87">
        <v>5.7149999999999999E-2</v>
      </c>
      <c r="J149" s="123">
        <v>98.159841</v>
      </c>
      <c r="K149" s="154"/>
      <c r="L149" s="32"/>
      <c r="M149" s="70"/>
      <c r="N149" s="120"/>
      <c r="O149" s="21"/>
      <c r="P149" s="16"/>
      <c r="Q149" s="25"/>
      <c r="R149" s="68"/>
    </row>
    <row r="150" spans="1:18" s="47" customFormat="1" x14ac:dyDescent="0.2">
      <c r="A150" s="102"/>
      <c r="B150" s="102" t="s">
        <v>594</v>
      </c>
      <c r="C150" s="112">
        <v>1000000</v>
      </c>
      <c r="D150" s="82">
        <v>5.5E-2</v>
      </c>
      <c r="E150" s="144">
        <v>42522</v>
      </c>
      <c r="F150" s="103">
        <v>46174</v>
      </c>
      <c r="G150" s="84">
        <v>42705</v>
      </c>
      <c r="H150" s="85">
        <v>42887</v>
      </c>
      <c r="I150" s="87">
        <v>5.7313000000000003E-2</v>
      </c>
      <c r="J150" s="123">
        <v>98.390597999999997</v>
      </c>
      <c r="K150" s="154"/>
      <c r="L150" s="32"/>
      <c r="M150" s="70"/>
      <c r="N150" s="120"/>
      <c r="O150" s="21"/>
      <c r="P150" s="16"/>
      <c r="Q150" s="25"/>
      <c r="R150" s="68"/>
    </row>
    <row r="151" spans="1:18" s="47" customFormat="1" x14ac:dyDescent="0.2">
      <c r="A151" s="102"/>
      <c r="B151" s="102" t="s">
        <v>598</v>
      </c>
      <c r="C151" s="112">
        <v>10000000</v>
      </c>
      <c r="D151" s="82">
        <v>5.6000000000000001E-2</v>
      </c>
      <c r="E151" s="144">
        <v>42529</v>
      </c>
      <c r="F151" s="103">
        <v>46181</v>
      </c>
      <c r="G151" s="84">
        <v>42712</v>
      </c>
      <c r="H151" s="85">
        <v>42894</v>
      </c>
      <c r="I151" s="87">
        <v>5.7374000000000001E-2</v>
      </c>
      <c r="J151" s="123">
        <v>99.0411</v>
      </c>
      <c r="K151" s="154"/>
      <c r="L151" s="32"/>
      <c r="M151" s="70"/>
      <c r="N151" s="120"/>
      <c r="O151" s="21"/>
      <c r="P151" s="16"/>
      <c r="Q151" s="25"/>
      <c r="R151" s="68"/>
    </row>
    <row r="152" spans="1:18" s="47" customFormat="1" x14ac:dyDescent="0.2">
      <c r="A152" s="102"/>
      <c r="B152" s="102" t="s">
        <v>599</v>
      </c>
      <c r="C152" s="112">
        <v>10000000</v>
      </c>
      <c r="D152" s="82">
        <v>5.6800000000000003E-2</v>
      </c>
      <c r="E152" s="144" t="s">
        <v>601</v>
      </c>
      <c r="F152" s="103">
        <v>46188</v>
      </c>
      <c r="G152" s="84">
        <v>42719</v>
      </c>
      <c r="H152" s="85">
        <v>42901</v>
      </c>
      <c r="I152" s="87">
        <v>5.7433999999999999E-2</v>
      </c>
      <c r="J152" s="123">
        <v>99.554648999999998</v>
      </c>
      <c r="K152" s="154"/>
      <c r="L152" s="32"/>
      <c r="M152" s="70"/>
      <c r="N152" s="120"/>
      <c r="O152" s="21"/>
      <c r="P152" s="16"/>
      <c r="Q152" s="25"/>
      <c r="R152" s="68"/>
    </row>
    <row r="153" spans="1:18" s="47" customFormat="1" x14ac:dyDescent="0.2">
      <c r="A153" s="102"/>
      <c r="B153" s="102" t="s">
        <v>603</v>
      </c>
      <c r="C153" s="112">
        <v>11000000</v>
      </c>
      <c r="D153" s="82">
        <v>5.7500000000000002E-2</v>
      </c>
      <c r="E153" s="144">
        <v>42543</v>
      </c>
      <c r="F153" s="103">
        <v>46195</v>
      </c>
      <c r="G153" s="84">
        <v>42726</v>
      </c>
      <c r="H153" s="85">
        <v>42908</v>
      </c>
      <c r="I153" s="87">
        <v>5.7494000000000003E-2</v>
      </c>
      <c r="J153" s="123">
        <v>99.999847000000003</v>
      </c>
      <c r="K153" s="154"/>
      <c r="L153" s="32"/>
      <c r="M153" s="70"/>
      <c r="N153" s="120"/>
      <c r="O153" s="21"/>
      <c r="P153" s="16"/>
      <c r="Q153" s="25"/>
      <c r="R153" s="68"/>
    </row>
    <row r="154" spans="1:18" s="47" customFormat="1" x14ac:dyDescent="0.2">
      <c r="A154" s="102"/>
      <c r="B154" s="102" t="s">
        <v>607</v>
      </c>
      <c r="C154" s="112">
        <v>10000000</v>
      </c>
      <c r="D154" s="82">
        <v>5.8999999999999997E-2</v>
      </c>
      <c r="E154" s="144">
        <v>42557</v>
      </c>
      <c r="F154" s="103">
        <v>46209</v>
      </c>
      <c r="G154" s="84">
        <v>42741</v>
      </c>
      <c r="H154" s="85">
        <v>42922</v>
      </c>
      <c r="I154" s="87">
        <v>5.7615E-2</v>
      </c>
      <c r="J154" s="123">
        <v>100.963532</v>
      </c>
      <c r="K154" s="154"/>
      <c r="L154" s="32"/>
      <c r="M154" s="70"/>
      <c r="N154" s="120"/>
      <c r="O154" s="21"/>
      <c r="P154" s="16"/>
      <c r="Q154" s="25"/>
      <c r="R154" s="68"/>
    </row>
    <row r="155" spans="1:18" s="47" customFormat="1" x14ac:dyDescent="0.2">
      <c r="A155" s="102"/>
      <c r="B155" s="102" t="s">
        <v>611</v>
      </c>
      <c r="C155" s="112">
        <v>6000000</v>
      </c>
      <c r="D155" s="82">
        <v>0.06</v>
      </c>
      <c r="E155" s="144">
        <v>42571</v>
      </c>
      <c r="F155" s="103">
        <v>46223</v>
      </c>
      <c r="G155" s="84">
        <v>42755</v>
      </c>
      <c r="H155" s="85">
        <v>42936</v>
      </c>
      <c r="I155" s="87">
        <v>5.7735000000000002E-2</v>
      </c>
      <c r="J155" s="123">
        <v>101.58245700000001</v>
      </c>
      <c r="K155" s="154"/>
      <c r="L155" s="32"/>
      <c r="M155" s="70"/>
      <c r="N155" s="120"/>
      <c r="O155" s="21"/>
      <c r="P155" s="16"/>
      <c r="Q155" s="25"/>
      <c r="R155" s="68"/>
    </row>
    <row r="156" spans="1:18" s="47" customFormat="1" x14ac:dyDescent="0.2">
      <c r="A156" s="102"/>
      <c r="B156" s="102" t="s">
        <v>613</v>
      </c>
      <c r="C156" s="112">
        <v>11000000</v>
      </c>
      <c r="D156" s="82">
        <v>6.1499999999999999E-2</v>
      </c>
      <c r="E156" s="144">
        <v>42578</v>
      </c>
      <c r="F156" s="103">
        <v>46230</v>
      </c>
      <c r="G156" s="84">
        <v>42762</v>
      </c>
      <c r="H156" s="85">
        <v>42943</v>
      </c>
      <c r="I156" s="87">
        <v>5.7796E-2</v>
      </c>
      <c r="J156" s="123">
        <v>102.595854</v>
      </c>
      <c r="K156" s="154"/>
      <c r="L156" s="32"/>
      <c r="M156" s="70"/>
      <c r="N156" s="120"/>
      <c r="O156" s="21"/>
      <c r="P156" s="16"/>
      <c r="Q156" s="25"/>
      <c r="R156" s="68"/>
    </row>
    <row r="157" spans="1:18" s="47" customFormat="1" x14ac:dyDescent="0.2">
      <c r="A157" s="102"/>
      <c r="B157" s="102" t="s">
        <v>616</v>
      </c>
      <c r="C157" s="112">
        <v>10000000</v>
      </c>
      <c r="D157" s="82">
        <v>6.2399999999999997E-2</v>
      </c>
      <c r="E157" s="144">
        <v>42599</v>
      </c>
      <c r="F157" s="103">
        <v>46251</v>
      </c>
      <c r="G157" s="84">
        <v>42783</v>
      </c>
      <c r="H157" s="85">
        <v>42964</v>
      </c>
      <c r="I157" s="87">
        <v>5.7976E-2</v>
      </c>
      <c r="J157" s="123">
        <v>103.11336900000001</v>
      </c>
      <c r="K157" s="154"/>
      <c r="L157" s="32"/>
      <c r="M157" s="70"/>
      <c r="N157" s="120"/>
      <c r="O157" s="21"/>
      <c r="P157" s="16"/>
      <c r="Q157" s="25"/>
      <c r="R157" s="68"/>
    </row>
    <row r="158" spans="1:18" s="47" customFormat="1" x14ac:dyDescent="0.2">
      <c r="A158" s="102"/>
      <c r="B158" s="102" t="s">
        <v>618</v>
      </c>
      <c r="C158" s="112">
        <v>1000000</v>
      </c>
      <c r="D158" s="82">
        <v>6.2399999999999997E-2</v>
      </c>
      <c r="E158" s="144">
        <v>42619</v>
      </c>
      <c r="F158" s="103">
        <v>46271</v>
      </c>
      <c r="G158" s="84">
        <v>42800</v>
      </c>
      <c r="H158" s="85">
        <v>42984</v>
      </c>
      <c r="I158" s="87">
        <v>5.8148999999999999E-2</v>
      </c>
      <c r="J158" s="123">
        <v>103.0013</v>
      </c>
      <c r="K158" s="154"/>
      <c r="L158" s="32"/>
      <c r="M158" s="70"/>
      <c r="N158" s="120"/>
      <c r="O158" s="21"/>
      <c r="P158" s="16"/>
      <c r="Q158" s="25"/>
      <c r="R158" s="68"/>
    </row>
    <row r="159" spans="1:18" s="47" customFormat="1" x14ac:dyDescent="0.2">
      <c r="A159" s="102"/>
      <c r="B159" s="102" t="s">
        <v>621</v>
      </c>
      <c r="C159" s="112">
        <v>500000</v>
      </c>
      <c r="D159" s="82">
        <v>6.3E-2</v>
      </c>
      <c r="E159" s="144">
        <v>42627</v>
      </c>
      <c r="F159" s="103">
        <v>46279</v>
      </c>
      <c r="G159" s="84">
        <v>42808</v>
      </c>
      <c r="H159" s="85">
        <v>42992</v>
      </c>
      <c r="I159" s="87">
        <v>5.8217999999999999E-2</v>
      </c>
      <c r="J159" s="123">
        <v>103.38268600000001</v>
      </c>
      <c r="K159" s="154"/>
      <c r="L159" s="32"/>
      <c r="M159" s="70"/>
      <c r="N159" s="120"/>
      <c r="O159" s="21"/>
      <c r="P159" s="16"/>
      <c r="Q159" s="25"/>
      <c r="R159" s="68"/>
    </row>
    <row r="160" spans="1:18" s="47" customFormat="1" x14ac:dyDescent="0.2">
      <c r="A160" s="102"/>
      <c r="B160" s="102" t="s">
        <v>624</v>
      </c>
      <c r="C160" s="112">
        <v>500000</v>
      </c>
      <c r="D160" s="82">
        <v>6.3E-2</v>
      </c>
      <c r="E160" s="144">
        <v>42641</v>
      </c>
      <c r="F160" s="103">
        <v>46293</v>
      </c>
      <c r="G160" s="84">
        <v>42822</v>
      </c>
      <c r="H160" s="85">
        <v>43006</v>
      </c>
      <c r="I160" s="87">
        <v>5.8338000000000001E-2</v>
      </c>
      <c r="J160" s="123">
        <v>103.306802</v>
      </c>
      <c r="K160" s="154"/>
      <c r="L160" s="32"/>
      <c r="M160" s="70"/>
      <c r="N160" s="120"/>
      <c r="O160" s="21"/>
      <c r="P160" s="16"/>
      <c r="Q160" s="25"/>
      <c r="R160" s="68"/>
    </row>
    <row r="161" spans="1:18" s="47" customFormat="1" x14ac:dyDescent="0.2">
      <c r="A161" s="102"/>
      <c r="B161" s="102" t="s">
        <v>627</v>
      </c>
      <c r="C161" s="112">
        <v>500000</v>
      </c>
      <c r="D161" s="82">
        <v>6.3E-2</v>
      </c>
      <c r="E161" s="144">
        <v>42648</v>
      </c>
      <c r="F161" s="103">
        <v>46300</v>
      </c>
      <c r="G161" s="84">
        <v>42830</v>
      </c>
      <c r="H161" s="85">
        <v>43013</v>
      </c>
      <c r="I161" s="87">
        <v>5.8397999999999999E-2</v>
      </c>
      <c r="J161" s="123">
        <v>103.269442</v>
      </c>
      <c r="K161" s="154"/>
      <c r="L161" s="32"/>
      <c r="M161" s="70"/>
      <c r="N161" s="120"/>
      <c r="O161" s="21"/>
      <c r="P161" s="16"/>
      <c r="Q161" s="25"/>
      <c r="R161" s="68"/>
    </row>
    <row r="162" spans="1:18" s="47" customFormat="1" x14ac:dyDescent="0.2">
      <c r="A162" s="102"/>
      <c r="B162" s="102" t="s">
        <v>630</v>
      </c>
      <c r="C162" s="112">
        <v>500000</v>
      </c>
      <c r="D162" s="82">
        <v>6.3E-2</v>
      </c>
      <c r="E162" s="144">
        <v>42662</v>
      </c>
      <c r="F162" s="103">
        <v>46314</v>
      </c>
      <c r="G162" s="84">
        <v>42844</v>
      </c>
      <c r="H162" s="85">
        <v>43027</v>
      </c>
      <c r="I162" s="87">
        <v>5.8519000000000002E-2</v>
      </c>
      <c r="J162" s="123">
        <v>103.192975</v>
      </c>
      <c r="K162" s="154"/>
      <c r="L162" s="32"/>
      <c r="M162" s="70"/>
      <c r="N162" s="120"/>
      <c r="O162" s="21"/>
      <c r="P162" s="16"/>
      <c r="Q162" s="25"/>
      <c r="R162" s="68"/>
    </row>
    <row r="163" spans="1:18" s="47" customFormat="1" x14ac:dyDescent="0.2">
      <c r="A163" s="102" t="s">
        <v>635</v>
      </c>
      <c r="B163" s="102" t="s">
        <v>637</v>
      </c>
      <c r="C163" s="112">
        <v>8500000</v>
      </c>
      <c r="D163" s="82">
        <v>6.3899999999999998E-2</v>
      </c>
      <c r="E163" s="144">
        <v>42683</v>
      </c>
      <c r="F163" s="103">
        <v>46335</v>
      </c>
      <c r="G163" s="84">
        <v>42864</v>
      </c>
      <c r="H163" s="85">
        <v>43048</v>
      </c>
      <c r="I163" s="87">
        <v>5.8700000000000002E-2</v>
      </c>
      <c r="J163" s="123">
        <v>103.723146</v>
      </c>
      <c r="K163" s="154"/>
      <c r="L163" s="32"/>
      <c r="M163" s="70"/>
      <c r="N163" s="120"/>
      <c r="O163" s="21"/>
      <c r="P163" s="16"/>
      <c r="Q163" s="25"/>
      <c r="R163" s="68"/>
    </row>
    <row r="164" spans="1:18" s="47" customFormat="1" x14ac:dyDescent="0.2">
      <c r="A164" s="102" t="s">
        <v>641</v>
      </c>
      <c r="B164" s="102" t="s">
        <v>643</v>
      </c>
      <c r="C164" s="112">
        <v>3000000</v>
      </c>
      <c r="D164" s="82">
        <v>6.4500000000000002E-2</v>
      </c>
      <c r="E164" s="144">
        <v>42711</v>
      </c>
      <c r="F164" s="103">
        <v>46363</v>
      </c>
      <c r="G164" s="84">
        <v>42711</v>
      </c>
      <c r="H164" s="85">
        <v>42893</v>
      </c>
      <c r="I164" s="87">
        <v>5.8941E-2</v>
      </c>
      <c r="J164" s="123">
        <v>104.00435</v>
      </c>
      <c r="K164" s="154"/>
      <c r="L164" s="32"/>
      <c r="M164" s="70"/>
      <c r="N164" s="120"/>
      <c r="O164" s="21"/>
      <c r="P164" s="16"/>
      <c r="Q164" s="25"/>
      <c r="R164" s="68"/>
    </row>
    <row r="165" spans="1:18" s="47" customFormat="1" x14ac:dyDescent="0.2">
      <c r="A165" s="102" t="s">
        <v>647</v>
      </c>
      <c r="B165" s="102" t="s">
        <v>648</v>
      </c>
      <c r="C165" s="112">
        <v>10000000</v>
      </c>
      <c r="D165" s="82">
        <v>6.5500000000000003E-2</v>
      </c>
      <c r="E165" s="144">
        <v>42746</v>
      </c>
      <c r="F165" s="103">
        <v>46398</v>
      </c>
      <c r="G165" s="84">
        <v>42746</v>
      </c>
      <c r="H165" s="85">
        <v>42927</v>
      </c>
      <c r="I165" s="87">
        <v>5.9242000000000003E-2</v>
      </c>
      <c r="J165" s="123">
        <v>104.52857400000001</v>
      </c>
      <c r="K165" s="154"/>
      <c r="L165" s="32"/>
      <c r="M165" s="70"/>
      <c r="N165" s="120"/>
      <c r="O165" s="21"/>
      <c r="P165" s="16"/>
      <c r="Q165" s="25"/>
      <c r="R165" s="68"/>
    </row>
    <row r="166" spans="1:18" s="47" customFormat="1" x14ac:dyDescent="0.2">
      <c r="A166" s="102" t="s">
        <v>650</v>
      </c>
      <c r="B166" s="102" t="s">
        <v>651</v>
      </c>
      <c r="C166" s="112">
        <v>1000000</v>
      </c>
      <c r="D166" s="82">
        <v>6.6000000000000003E-2</v>
      </c>
      <c r="E166" s="144">
        <v>42774</v>
      </c>
      <c r="F166" s="103">
        <v>46426</v>
      </c>
      <c r="G166" s="84">
        <v>42774</v>
      </c>
      <c r="H166" s="85">
        <v>42955</v>
      </c>
      <c r="I166" s="87">
        <v>5.9483000000000001E-2</v>
      </c>
      <c r="J166" s="123">
        <v>104.736439</v>
      </c>
      <c r="K166" s="154"/>
      <c r="L166" s="32"/>
      <c r="M166" s="70"/>
      <c r="N166" s="120"/>
      <c r="O166" s="21"/>
      <c r="P166" s="16"/>
      <c r="Q166" s="25"/>
      <c r="R166" s="68"/>
    </row>
    <row r="167" spans="1:18" s="47" customFormat="1" x14ac:dyDescent="0.2">
      <c r="A167" s="102"/>
      <c r="B167" s="102" t="s">
        <v>355</v>
      </c>
      <c r="C167" s="112">
        <v>8200000</v>
      </c>
      <c r="D167" s="82">
        <v>7.0000000000000007E-2</v>
      </c>
      <c r="E167" s="144">
        <v>40954</v>
      </c>
      <c r="F167" s="103">
        <v>46433</v>
      </c>
      <c r="G167" s="84">
        <v>42781</v>
      </c>
      <c r="H167" s="85">
        <v>42962</v>
      </c>
      <c r="I167" s="87">
        <v>5.9544E-2</v>
      </c>
      <c r="J167" s="123">
        <v>107.61422399999999</v>
      </c>
      <c r="K167" s="154"/>
      <c r="L167" s="32"/>
      <c r="M167" s="70"/>
      <c r="N167" s="120"/>
      <c r="O167" s="21"/>
      <c r="P167" s="16"/>
      <c r="Q167" s="25"/>
      <c r="R167" s="68"/>
    </row>
    <row r="168" spans="1:18" s="47" customFormat="1" x14ac:dyDescent="0.2">
      <c r="A168" s="102" t="s">
        <v>653</v>
      </c>
      <c r="B168" s="102" t="s">
        <v>654</v>
      </c>
      <c r="C168" s="112">
        <v>1000000</v>
      </c>
      <c r="D168" s="82">
        <v>6.6000000000000003E-2</v>
      </c>
      <c r="E168" s="144">
        <v>42802</v>
      </c>
      <c r="F168" s="103">
        <v>46454</v>
      </c>
      <c r="G168" s="84">
        <v>42802</v>
      </c>
      <c r="H168" s="85">
        <v>42986</v>
      </c>
      <c r="I168" s="87">
        <v>5.9723999999999999E-2</v>
      </c>
      <c r="J168" s="123">
        <v>104.583578</v>
      </c>
      <c r="K168" s="154"/>
      <c r="L168" s="32"/>
      <c r="M168" s="70"/>
      <c r="N168" s="120"/>
      <c r="O168" s="21"/>
      <c r="P168" s="16"/>
      <c r="Q168" s="25"/>
      <c r="R168" s="68"/>
    </row>
    <row r="169" spans="1:18" s="47" customFormat="1" x14ac:dyDescent="0.2">
      <c r="A169" s="102"/>
      <c r="B169" s="102" t="s">
        <v>359</v>
      </c>
      <c r="C169" s="112">
        <v>8105000</v>
      </c>
      <c r="D169" s="82">
        <v>7.0000000000000007E-2</v>
      </c>
      <c r="E169" s="144">
        <v>40982</v>
      </c>
      <c r="F169" s="103">
        <v>46460</v>
      </c>
      <c r="G169" s="84">
        <v>42808</v>
      </c>
      <c r="H169" s="85">
        <v>42992</v>
      </c>
      <c r="I169" s="87">
        <v>5.9776000000000003E-2</v>
      </c>
      <c r="J169" s="123">
        <v>107.481444</v>
      </c>
      <c r="K169" s="154"/>
      <c r="L169" s="32"/>
      <c r="M169" s="70"/>
      <c r="N169" s="120"/>
      <c r="O169" s="21"/>
      <c r="P169" s="16"/>
      <c r="Q169" s="25"/>
      <c r="R169" s="68"/>
    </row>
    <row r="170" spans="1:18" s="47" customFormat="1" x14ac:dyDescent="0.2">
      <c r="A170" s="102"/>
      <c r="B170" s="102" t="s">
        <v>360</v>
      </c>
      <c r="C170" s="112">
        <v>9500000</v>
      </c>
      <c r="D170" s="82">
        <v>7.0000000000000007E-2</v>
      </c>
      <c r="E170" s="144">
        <v>41031</v>
      </c>
      <c r="F170" s="103">
        <v>46509</v>
      </c>
      <c r="G170" s="84">
        <v>42857</v>
      </c>
      <c r="H170" s="85">
        <v>43041</v>
      </c>
      <c r="I170" s="87">
        <v>6.0134E-2</v>
      </c>
      <c r="J170" s="123">
        <v>107.28519799999999</v>
      </c>
      <c r="K170" s="154"/>
      <c r="L170" s="32"/>
      <c r="M170" s="70"/>
      <c r="N170" s="120"/>
      <c r="O170" s="21"/>
      <c r="P170" s="16"/>
      <c r="Q170" s="25"/>
      <c r="R170" s="68"/>
    </row>
    <row r="171" spans="1:18" s="47" customFormat="1" x14ac:dyDescent="0.2">
      <c r="A171" s="102" t="s">
        <v>664</v>
      </c>
      <c r="B171" s="102">
        <v>46524</v>
      </c>
      <c r="C171" s="112">
        <v>2000000</v>
      </c>
      <c r="D171" s="82">
        <v>0.06</v>
      </c>
      <c r="E171" s="144">
        <v>42872</v>
      </c>
      <c r="F171" s="103">
        <v>46524</v>
      </c>
      <c r="G171" s="84">
        <v>42872</v>
      </c>
      <c r="H171" s="85">
        <v>43056</v>
      </c>
      <c r="I171" s="87">
        <v>6.0221999999999998E-2</v>
      </c>
      <c r="J171" s="123">
        <v>99.832374999999999</v>
      </c>
      <c r="K171" s="154"/>
      <c r="L171" s="32"/>
      <c r="M171" s="70"/>
      <c r="N171" s="120"/>
      <c r="O171" s="21"/>
      <c r="P171" s="16"/>
      <c r="Q171" s="25"/>
      <c r="R171" s="68"/>
    </row>
    <row r="172" spans="1:18" s="47" customFormat="1" x14ac:dyDescent="0.2">
      <c r="A172" s="102"/>
      <c r="B172" s="102" t="s">
        <v>364</v>
      </c>
      <c r="C172" s="112">
        <v>300000</v>
      </c>
      <c r="D172" s="82">
        <v>6.9800000000000001E-2</v>
      </c>
      <c r="E172" s="144">
        <v>41066</v>
      </c>
      <c r="F172" s="103">
        <v>46544</v>
      </c>
      <c r="G172" s="84">
        <v>42710</v>
      </c>
      <c r="H172" s="85">
        <v>42892</v>
      </c>
      <c r="I172" s="87">
        <v>6.0338000000000003E-2</v>
      </c>
      <c r="J172" s="123">
        <v>107.034363</v>
      </c>
      <c r="K172" s="154"/>
      <c r="L172" s="32"/>
      <c r="M172" s="70"/>
      <c r="N172" s="120"/>
      <c r="O172" s="21"/>
      <c r="P172" s="16"/>
      <c r="Q172" s="25"/>
      <c r="R172" s="68"/>
    </row>
    <row r="173" spans="1:18" s="47" customFormat="1" x14ac:dyDescent="0.2">
      <c r="A173" s="102"/>
      <c r="B173" s="102" t="s">
        <v>365</v>
      </c>
      <c r="C173" s="112">
        <v>300000</v>
      </c>
      <c r="D173" s="82">
        <v>6.9500000000000006E-2</v>
      </c>
      <c r="E173" s="144">
        <v>41080</v>
      </c>
      <c r="F173" s="103">
        <v>46558</v>
      </c>
      <c r="G173" s="84">
        <v>42724</v>
      </c>
      <c r="H173" s="85">
        <v>42906</v>
      </c>
      <c r="I173" s="87">
        <v>6.0420000000000001E-2</v>
      </c>
      <c r="J173" s="123">
        <v>106.76325900000001</v>
      </c>
      <c r="K173" s="154"/>
      <c r="L173" s="32"/>
      <c r="M173" s="70"/>
      <c r="N173" s="120"/>
      <c r="O173" s="21"/>
      <c r="P173" s="16"/>
      <c r="Q173" s="25"/>
      <c r="R173" s="68"/>
    </row>
    <row r="174" spans="1:18" s="47" customFormat="1" x14ac:dyDescent="0.2">
      <c r="A174" s="102"/>
      <c r="B174" s="102" t="s">
        <v>368</v>
      </c>
      <c r="C174" s="112">
        <v>200000</v>
      </c>
      <c r="D174" s="82">
        <v>6.8000000000000005E-2</v>
      </c>
      <c r="E174" s="144">
        <v>41094</v>
      </c>
      <c r="F174" s="103">
        <v>46572</v>
      </c>
      <c r="G174" s="84">
        <v>42739</v>
      </c>
      <c r="H174" s="85">
        <v>42920</v>
      </c>
      <c r="I174" s="87">
        <v>6.0502E-2</v>
      </c>
      <c r="J174" s="123">
        <v>105.595011</v>
      </c>
      <c r="K174" s="154"/>
      <c r="L174" s="32"/>
      <c r="M174" s="70"/>
      <c r="N174" s="120"/>
      <c r="O174" s="21"/>
      <c r="P174" s="16"/>
      <c r="Q174" s="25"/>
      <c r="R174" s="68"/>
    </row>
    <row r="175" spans="1:18" s="47" customFormat="1" x14ac:dyDescent="0.2">
      <c r="A175" s="102"/>
      <c r="B175" s="102" t="s">
        <v>370</v>
      </c>
      <c r="C175" s="112">
        <v>3000000</v>
      </c>
      <c r="D175" s="82">
        <v>6.7500000000000004E-2</v>
      </c>
      <c r="E175" s="144">
        <v>41108</v>
      </c>
      <c r="F175" s="103">
        <v>46586</v>
      </c>
      <c r="G175" s="84">
        <v>42753</v>
      </c>
      <c r="H175" s="85">
        <v>42934</v>
      </c>
      <c r="I175" s="87">
        <v>6.0582999999999998E-2</v>
      </c>
      <c r="J175" s="123">
        <v>105.17124800000001</v>
      </c>
      <c r="K175" s="154"/>
      <c r="L175" s="32"/>
      <c r="M175" s="70"/>
      <c r="N175" s="120"/>
      <c r="O175" s="21"/>
      <c r="P175" s="16"/>
      <c r="Q175" s="25"/>
      <c r="R175" s="68"/>
    </row>
    <row r="176" spans="1:18" s="47" customFormat="1" x14ac:dyDescent="0.2">
      <c r="A176" s="102"/>
      <c r="B176" s="102" t="s">
        <v>374</v>
      </c>
      <c r="C176" s="112">
        <v>1000000</v>
      </c>
      <c r="D176" s="82">
        <v>6.7000000000000004E-2</v>
      </c>
      <c r="E176" s="144">
        <v>41122</v>
      </c>
      <c r="F176" s="103">
        <v>46600</v>
      </c>
      <c r="G176" s="84">
        <v>42767</v>
      </c>
      <c r="H176" s="85">
        <v>42948</v>
      </c>
      <c r="I176" s="87">
        <v>6.0664999999999997E-2</v>
      </c>
      <c r="J176" s="123">
        <v>104.745197</v>
      </c>
      <c r="K176" s="154"/>
      <c r="L176" s="32"/>
      <c r="M176" s="70"/>
      <c r="N176" s="120"/>
      <c r="O176" s="21"/>
      <c r="P176" s="16"/>
      <c r="Q176" s="25"/>
      <c r="R176" s="68"/>
    </row>
    <row r="177" spans="1:18" s="47" customFormat="1" x14ac:dyDescent="0.2">
      <c r="A177" s="102"/>
      <c r="B177" s="102" t="s">
        <v>372</v>
      </c>
      <c r="C177" s="112">
        <v>500000</v>
      </c>
      <c r="D177" s="82">
        <v>6.6500000000000004E-2</v>
      </c>
      <c r="E177" s="144">
        <v>41129</v>
      </c>
      <c r="F177" s="103">
        <v>46607</v>
      </c>
      <c r="G177" s="84">
        <v>42774</v>
      </c>
      <c r="H177" s="85">
        <v>42955</v>
      </c>
      <c r="I177" s="87">
        <v>6.0706000000000003E-2</v>
      </c>
      <c r="J177" s="123">
        <v>104.343718</v>
      </c>
      <c r="K177" s="154"/>
      <c r="L177" s="32"/>
      <c r="M177" s="70"/>
      <c r="N177" s="120"/>
      <c r="O177" s="21"/>
      <c r="P177" s="16"/>
      <c r="Q177" s="25"/>
      <c r="R177" s="68"/>
    </row>
    <row r="178" spans="1:18" s="47" customFormat="1" x14ac:dyDescent="0.2">
      <c r="A178" s="102"/>
      <c r="B178" s="102" t="s">
        <v>377</v>
      </c>
      <c r="C178" s="112">
        <v>500000</v>
      </c>
      <c r="D178" s="82">
        <v>6.6000000000000003E-2</v>
      </c>
      <c r="E178" s="144">
        <v>41157</v>
      </c>
      <c r="F178" s="103">
        <v>46635</v>
      </c>
      <c r="G178" s="84">
        <v>42799</v>
      </c>
      <c r="H178" s="85">
        <v>42983</v>
      </c>
      <c r="I178" s="87">
        <v>6.0868999999999999E-2</v>
      </c>
      <c r="J178" s="123">
        <v>103.861773</v>
      </c>
      <c r="K178" s="154"/>
      <c r="L178" s="32"/>
      <c r="M178" s="70"/>
      <c r="N178" s="120"/>
      <c r="O178" s="21"/>
      <c r="P178" s="16"/>
      <c r="Q178" s="25"/>
      <c r="R178" s="68"/>
    </row>
    <row r="179" spans="1:18" s="47" customFormat="1" x14ac:dyDescent="0.2">
      <c r="A179" s="102"/>
      <c r="B179" s="102" t="s">
        <v>379</v>
      </c>
      <c r="C179" s="112">
        <v>3100000</v>
      </c>
      <c r="D179" s="82">
        <v>6.54E-2</v>
      </c>
      <c r="E179" s="144">
        <v>41178</v>
      </c>
      <c r="F179" s="103">
        <v>46656</v>
      </c>
      <c r="G179" s="84">
        <v>42820</v>
      </c>
      <c r="H179" s="85">
        <v>43004</v>
      </c>
      <c r="I179" s="87">
        <v>6.0991999999999998E-2</v>
      </c>
      <c r="J179" s="123">
        <v>103.32834699999999</v>
      </c>
      <c r="K179" s="154"/>
      <c r="L179" s="32"/>
      <c r="M179" s="70"/>
      <c r="N179" s="120"/>
      <c r="O179" s="21"/>
      <c r="P179" s="16"/>
      <c r="Q179" s="25"/>
      <c r="R179" s="68"/>
    </row>
    <row r="180" spans="1:18" s="47" customFormat="1" x14ac:dyDescent="0.2">
      <c r="A180" s="102"/>
      <c r="B180" s="102" t="s">
        <v>383</v>
      </c>
      <c r="C180" s="112">
        <v>1100000</v>
      </c>
      <c r="D180" s="82">
        <v>6.4299999999999996E-2</v>
      </c>
      <c r="E180" s="144">
        <v>41199</v>
      </c>
      <c r="F180" s="103">
        <v>46677</v>
      </c>
      <c r="G180" s="84">
        <v>42842</v>
      </c>
      <c r="H180" s="85">
        <v>43025</v>
      </c>
      <c r="I180" s="87">
        <v>6.1114000000000002E-2</v>
      </c>
      <c r="J180" s="123">
        <v>102.41355</v>
      </c>
      <c r="K180" s="154"/>
      <c r="L180" s="32"/>
      <c r="M180" s="70"/>
      <c r="N180" s="120"/>
      <c r="O180" s="21"/>
      <c r="P180" s="16"/>
      <c r="Q180" s="25"/>
      <c r="R180" s="68"/>
    </row>
    <row r="181" spans="1:18" s="47" customFormat="1" x14ac:dyDescent="0.2">
      <c r="A181" s="102"/>
      <c r="B181" s="102" t="s">
        <v>386</v>
      </c>
      <c r="C181" s="112">
        <v>1000000</v>
      </c>
      <c r="D181" s="82">
        <v>6.3700000000000007E-2</v>
      </c>
      <c r="E181" s="144">
        <v>41206</v>
      </c>
      <c r="F181" s="103">
        <v>46684</v>
      </c>
      <c r="G181" s="84">
        <v>42849</v>
      </c>
      <c r="H181" s="85">
        <v>43032</v>
      </c>
      <c r="I181" s="87">
        <v>6.1155000000000001E-2</v>
      </c>
      <c r="J181" s="123">
        <v>101.929474</v>
      </c>
      <c r="K181" s="154"/>
      <c r="L181" s="32"/>
      <c r="M181" s="70"/>
      <c r="N181" s="120"/>
      <c r="O181" s="21"/>
      <c r="P181" s="16"/>
      <c r="Q181" s="25"/>
      <c r="R181" s="68"/>
    </row>
    <row r="182" spans="1:18" s="47" customFormat="1" x14ac:dyDescent="0.2">
      <c r="A182" s="102"/>
      <c r="B182" s="102" t="s">
        <v>389</v>
      </c>
      <c r="C182" s="112">
        <v>6000000</v>
      </c>
      <c r="D182" s="82">
        <v>6.3700000000000007E-2</v>
      </c>
      <c r="E182" s="144">
        <v>41220</v>
      </c>
      <c r="F182" s="103">
        <v>46698</v>
      </c>
      <c r="G182" s="84">
        <v>42862</v>
      </c>
      <c r="H182" s="85">
        <v>43046</v>
      </c>
      <c r="I182" s="87">
        <v>6.1237E-2</v>
      </c>
      <c r="J182" s="123">
        <v>101.873255</v>
      </c>
      <c r="K182" s="154"/>
      <c r="L182" s="32"/>
      <c r="M182" s="70"/>
      <c r="N182" s="120"/>
      <c r="O182" s="21"/>
      <c r="P182" s="16"/>
      <c r="Q182" s="25"/>
      <c r="R182" s="68"/>
    </row>
    <row r="183" spans="1:18" s="47" customFormat="1" x14ac:dyDescent="0.2">
      <c r="A183" s="102"/>
      <c r="B183" s="102" t="s">
        <v>393</v>
      </c>
      <c r="C183" s="112">
        <v>2000000</v>
      </c>
      <c r="D183" s="82">
        <v>6.3500000000000001E-2</v>
      </c>
      <c r="E183" s="144">
        <v>41248</v>
      </c>
      <c r="F183" s="103">
        <v>46726</v>
      </c>
      <c r="G183" s="84">
        <v>42709</v>
      </c>
      <c r="H183" s="85">
        <v>42891</v>
      </c>
      <c r="I183" s="87">
        <v>6.1400000000000003E-2</v>
      </c>
      <c r="J183" s="123">
        <v>101.60793200000001</v>
      </c>
      <c r="K183" s="154"/>
      <c r="L183" s="32"/>
      <c r="M183" s="70"/>
      <c r="N183" s="120"/>
      <c r="O183" s="21"/>
      <c r="P183" s="16"/>
      <c r="Q183" s="25"/>
      <c r="R183" s="68"/>
    </row>
    <row r="184" spans="1:18" s="47" customFormat="1" x14ac:dyDescent="0.2">
      <c r="A184" s="102"/>
      <c r="B184" s="102" t="s">
        <v>396</v>
      </c>
      <c r="C184" s="112">
        <v>5900000</v>
      </c>
      <c r="D184" s="82">
        <v>6.2899999999999998E-2</v>
      </c>
      <c r="E184" s="144">
        <v>41255</v>
      </c>
      <c r="F184" s="103">
        <v>46733</v>
      </c>
      <c r="G184" s="84">
        <v>42716</v>
      </c>
      <c r="H184" s="85">
        <v>42898</v>
      </c>
      <c r="I184" s="87">
        <v>6.1441000000000003E-2</v>
      </c>
      <c r="J184" s="123">
        <v>101.11632400000001</v>
      </c>
      <c r="K184" s="154"/>
      <c r="L184" s="32"/>
      <c r="M184" s="70"/>
      <c r="N184" s="120"/>
      <c r="O184" s="21"/>
      <c r="P184" s="16"/>
      <c r="Q184" s="25"/>
      <c r="R184" s="68"/>
    </row>
    <row r="185" spans="1:18" s="47" customFormat="1" x14ac:dyDescent="0.2">
      <c r="A185" s="102"/>
      <c r="B185" s="102" t="s">
        <v>400</v>
      </c>
      <c r="C185" s="112">
        <v>4000000</v>
      </c>
      <c r="D185" s="82">
        <v>6.25E-2</v>
      </c>
      <c r="E185" s="144">
        <v>41318</v>
      </c>
      <c r="F185" s="103">
        <v>46796</v>
      </c>
      <c r="G185" s="84">
        <v>42779</v>
      </c>
      <c r="H185" s="85">
        <v>42960</v>
      </c>
      <c r="I185" s="87">
        <v>6.1808000000000002E-2</v>
      </c>
      <c r="J185" s="123">
        <v>100.524547</v>
      </c>
      <c r="K185" s="154"/>
      <c r="L185" s="32"/>
      <c r="M185" s="70"/>
      <c r="N185" s="120"/>
      <c r="O185" s="21"/>
      <c r="P185" s="16"/>
      <c r="Q185" s="25"/>
      <c r="R185" s="68"/>
    </row>
    <row r="186" spans="1:18" s="47" customFormat="1" x14ac:dyDescent="0.2">
      <c r="A186" s="102"/>
      <c r="B186" s="102" t="s">
        <v>402</v>
      </c>
      <c r="C186" s="112">
        <v>9900000</v>
      </c>
      <c r="D186" s="82">
        <v>6.1800000000000001E-2</v>
      </c>
      <c r="E186" s="144">
        <v>41346</v>
      </c>
      <c r="F186" s="103">
        <v>46825</v>
      </c>
      <c r="G186" s="84">
        <v>42807</v>
      </c>
      <c r="H186" s="85">
        <v>42991</v>
      </c>
      <c r="I186" s="87">
        <v>6.1976999999999997E-2</v>
      </c>
      <c r="J186" s="123">
        <v>99.850725999999995</v>
      </c>
      <c r="K186" s="154"/>
      <c r="L186" s="32"/>
      <c r="M186" s="70"/>
      <c r="N186" s="120"/>
      <c r="O186" s="21"/>
      <c r="P186" s="16"/>
      <c r="Q186" s="25"/>
      <c r="R186" s="68"/>
    </row>
    <row r="187" spans="1:18" s="47" customFormat="1" x14ac:dyDescent="0.2">
      <c r="A187" s="102"/>
      <c r="B187" s="102" t="s">
        <v>405</v>
      </c>
      <c r="C187" s="112">
        <v>2650000</v>
      </c>
      <c r="D187" s="82">
        <v>6.0999999999999999E-2</v>
      </c>
      <c r="E187" s="144">
        <v>41374</v>
      </c>
      <c r="F187" s="103">
        <v>46853</v>
      </c>
      <c r="G187" s="84">
        <v>42835</v>
      </c>
      <c r="H187" s="85">
        <v>43018</v>
      </c>
      <c r="I187" s="87">
        <v>6.2142999999999997E-2</v>
      </c>
      <c r="J187" s="123">
        <v>99.097581000000005</v>
      </c>
      <c r="K187" s="154"/>
      <c r="L187" s="32"/>
      <c r="M187" s="70"/>
      <c r="N187" s="120"/>
      <c r="O187" s="21"/>
      <c r="P187" s="16"/>
      <c r="Q187" s="25"/>
      <c r="R187" s="68"/>
    </row>
    <row r="188" spans="1:18" s="47" customFormat="1" x14ac:dyDescent="0.2">
      <c r="A188" s="102"/>
      <c r="B188" s="102" t="s">
        <v>408</v>
      </c>
      <c r="C188" s="112">
        <v>4000000</v>
      </c>
      <c r="D188" s="82">
        <v>0.06</v>
      </c>
      <c r="E188" s="144">
        <v>41402</v>
      </c>
      <c r="F188" s="103">
        <v>46881</v>
      </c>
      <c r="G188" s="84">
        <v>42863</v>
      </c>
      <c r="H188" s="85">
        <v>43047</v>
      </c>
      <c r="I188" s="87">
        <v>6.2314000000000001E-2</v>
      </c>
      <c r="J188" s="123">
        <v>98.179541999999998</v>
      </c>
      <c r="K188" s="154"/>
      <c r="L188" s="32"/>
      <c r="M188" s="70"/>
      <c r="N188" s="120"/>
      <c r="O188" s="21"/>
      <c r="P188" s="16"/>
      <c r="Q188" s="25"/>
      <c r="R188" s="68"/>
    </row>
    <row r="189" spans="1:18" s="47" customFormat="1" x14ac:dyDescent="0.2">
      <c r="A189" s="102"/>
      <c r="B189" s="102" t="s">
        <v>411</v>
      </c>
      <c r="C189" s="112">
        <v>7800000</v>
      </c>
      <c r="D189" s="82">
        <v>5.8400000000000001E-2</v>
      </c>
      <c r="E189" s="144">
        <v>41430</v>
      </c>
      <c r="F189" s="103">
        <v>46909</v>
      </c>
      <c r="G189" s="84">
        <v>42709</v>
      </c>
      <c r="H189" s="85">
        <v>42891</v>
      </c>
      <c r="I189" s="87">
        <v>6.2484999999999999E-2</v>
      </c>
      <c r="J189" s="123">
        <v>96.781021999999993</v>
      </c>
      <c r="K189" s="154"/>
      <c r="L189" s="32"/>
      <c r="M189" s="70"/>
      <c r="N189" s="120"/>
      <c r="O189" s="21"/>
      <c r="P189" s="16"/>
      <c r="Q189" s="25"/>
      <c r="R189" s="68"/>
    </row>
    <row r="190" spans="1:18" s="47" customFormat="1" x14ac:dyDescent="0.2">
      <c r="A190" s="102"/>
      <c r="B190" s="102" t="s">
        <v>416</v>
      </c>
      <c r="C190" s="112">
        <v>5600000</v>
      </c>
      <c r="D190" s="82">
        <v>5.6899999999999999E-2</v>
      </c>
      <c r="E190" s="144">
        <v>41465</v>
      </c>
      <c r="F190" s="103">
        <v>46944</v>
      </c>
      <c r="G190" s="84">
        <v>42745</v>
      </c>
      <c r="H190" s="85">
        <v>42926</v>
      </c>
      <c r="I190" s="87">
        <v>6.2699000000000005E-2</v>
      </c>
      <c r="J190" s="123">
        <v>95.401482999999999</v>
      </c>
      <c r="K190" s="154"/>
      <c r="L190" s="32"/>
      <c r="M190" s="70"/>
      <c r="N190" s="120"/>
      <c r="O190" s="21"/>
      <c r="P190" s="16"/>
      <c r="Q190" s="25"/>
      <c r="R190" s="68"/>
    </row>
    <row r="191" spans="1:18" s="47" customFormat="1" x14ac:dyDescent="0.2">
      <c r="A191" s="102"/>
      <c r="B191" s="102" t="s">
        <v>420</v>
      </c>
      <c r="C191" s="112">
        <v>4400000</v>
      </c>
      <c r="D191" s="82">
        <v>5.5E-2</v>
      </c>
      <c r="E191" s="144">
        <v>41500</v>
      </c>
      <c r="F191" s="103">
        <v>46979</v>
      </c>
      <c r="G191" s="84">
        <v>42780</v>
      </c>
      <c r="H191" s="85">
        <v>42961</v>
      </c>
      <c r="I191" s="87">
        <v>6.2912999999999997E-2</v>
      </c>
      <c r="J191" s="123">
        <v>93.694101000000003</v>
      </c>
      <c r="K191" s="154"/>
      <c r="L191" s="32"/>
      <c r="M191" s="70"/>
      <c r="N191" s="120"/>
      <c r="O191" s="21"/>
      <c r="P191" s="16"/>
      <c r="Q191" s="25"/>
      <c r="R191" s="68"/>
    </row>
    <row r="192" spans="1:18" s="47" customFormat="1" x14ac:dyDescent="0.2">
      <c r="A192" s="102"/>
      <c r="B192" s="102" t="s">
        <v>424</v>
      </c>
      <c r="C192" s="112">
        <v>6600000</v>
      </c>
      <c r="D192" s="82">
        <v>5.33E-2</v>
      </c>
      <c r="E192" s="144">
        <v>41528</v>
      </c>
      <c r="F192" s="103">
        <v>47007</v>
      </c>
      <c r="G192" s="84">
        <v>42805</v>
      </c>
      <c r="H192" s="85">
        <v>42989</v>
      </c>
      <c r="I192" s="87">
        <v>6.3084000000000001E-2</v>
      </c>
      <c r="J192" s="123">
        <v>92.177575000000004</v>
      </c>
      <c r="K192" s="154"/>
      <c r="L192" s="32"/>
      <c r="M192" s="70"/>
      <c r="N192" s="120"/>
      <c r="O192" s="21"/>
      <c r="P192" s="16"/>
      <c r="Q192" s="25"/>
      <c r="R192" s="68"/>
    </row>
    <row r="193" spans="1:18" s="47" customFormat="1" x14ac:dyDescent="0.2">
      <c r="A193" s="102"/>
      <c r="B193" s="102" t="s">
        <v>429</v>
      </c>
      <c r="C193" s="112">
        <v>8800000</v>
      </c>
      <c r="D193" s="82">
        <v>5.0500000000000003E-2</v>
      </c>
      <c r="E193" s="144">
        <v>41549</v>
      </c>
      <c r="F193" s="103">
        <v>47028</v>
      </c>
      <c r="G193" s="84">
        <v>42827</v>
      </c>
      <c r="H193" s="85">
        <v>43010</v>
      </c>
      <c r="I193" s="87">
        <v>6.3212000000000004E-2</v>
      </c>
      <c r="J193" s="123">
        <v>89.811402999999999</v>
      </c>
      <c r="K193" s="154"/>
      <c r="L193" s="32"/>
      <c r="M193" s="70"/>
      <c r="N193" s="120"/>
      <c r="O193" s="21"/>
      <c r="P193" s="16"/>
      <c r="Q193" s="25"/>
      <c r="R193" s="68"/>
    </row>
    <row r="194" spans="1:18" s="47" customFormat="1" x14ac:dyDescent="0.2">
      <c r="A194" s="102"/>
      <c r="B194" s="102" t="s">
        <v>432</v>
      </c>
      <c r="C194" s="112">
        <v>12400000</v>
      </c>
      <c r="D194" s="82">
        <v>4.8500000000000001E-2</v>
      </c>
      <c r="E194" s="144">
        <v>41584</v>
      </c>
      <c r="F194" s="103">
        <v>47063</v>
      </c>
      <c r="G194" s="84">
        <v>42861</v>
      </c>
      <c r="H194" s="85">
        <v>43045</v>
      </c>
      <c r="I194" s="87">
        <v>6.3425999999999996E-2</v>
      </c>
      <c r="J194" s="123">
        <v>87.988237999999996</v>
      </c>
      <c r="K194" s="154"/>
      <c r="L194" s="32"/>
      <c r="M194" s="70"/>
      <c r="N194" s="120"/>
      <c r="O194" s="21"/>
      <c r="P194" s="16"/>
      <c r="Q194" s="25"/>
      <c r="R194" s="68"/>
    </row>
    <row r="195" spans="1:18" s="47" customFormat="1" x14ac:dyDescent="0.2">
      <c r="A195" s="102"/>
      <c r="B195" s="102" t="s">
        <v>436</v>
      </c>
      <c r="C195" s="112">
        <v>5100000</v>
      </c>
      <c r="D195" s="82">
        <v>4.7500000000000001E-2</v>
      </c>
      <c r="E195" s="144">
        <v>41619</v>
      </c>
      <c r="F195" s="103">
        <v>47098</v>
      </c>
      <c r="G195" s="84">
        <v>42715</v>
      </c>
      <c r="H195" s="85">
        <v>42897</v>
      </c>
      <c r="I195" s="87">
        <v>6.3640000000000002E-2</v>
      </c>
      <c r="J195" s="123">
        <v>86.952208999999996</v>
      </c>
      <c r="K195" s="154"/>
      <c r="L195" s="32"/>
      <c r="M195" s="70"/>
      <c r="N195" s="120"/>
      <c r="O195" s="21"/>
      <c r="P195" s="16"/>
      <c r="Q195" s="25"/>
      <c r="R195" s="68"/>
    </row>
    <row r="196" spans="1:18" s="47" customFormat="1" x14ac:dyDescent="0.2">
      <c r="A196" s="102"/>
      <c r="B196" s="102" t="s">
        <v>440</v>
      </c>
      <c r="C196" s="112">
        <v>6200000</v>
      </c>
      <c r="D196" s="82">
        <v>4.7E-2</v>
      </c>
      <c r="E196" s="144">
        <v>41626</v>
      </c>
      <c r="F196" s="103">
        <v>47105</v>
      </c>
      <c r="G196" s="84">
        <v>42722</v>
      </c>
      <c r="H196" s="85">
        <v>42904</v>
      </c>
      <c r="I196" s="87">
        <v>6.3683000000000003E-2</v>
      </c>
      <c r="J196" s="123">
        <v>86.499812000000006</v>
      </c>
      <c r="K196" s="154"/>
      <c r="L196" s="32"/>
      <c r="M196" s="70"/>
      <c r="N196" s="120"/>
      <c r="O196" s="21"/>
      <c r="P196" s="16"/>
      <c r="Q196" s="25"/>
      <c r="R196" s="68"/>
    </row>
    <row r="197" spans="1:18" s="47" customFormat="1" x14ac:dyDescent="0.2">
      <c r="A197" s="102"/>
      <c r="B197" s="102" t="s">
        <v>208</v>
      </c>
      <c r="C197" s="112">
        <v>5000000</v>
      </c>
      <c r="D197" s="82">
        <v>4.6699999999999998E-2</v>
      </c>
      <c r="E197" s="144">
        <v>41639</v>
      </c>
      <c r="F197" s="103">
        <v>47118</v>
      </c>
      <c r="G197" s="84">
        <v>42735</v>
      </c>
      <c r="H197" s="85">
        <v>42916</v>
      </c>
      <c r="I197" s="87">
        <v>6.3761999999999999E-2</v>
      </c>
      <c r="J197" s="123">
        <v>86.169880000000006</v>
      </c>
      <c r="K197" s="154"/>
      <c r="L197" s="32"/>
      <c r="M197" s="70"/>
      <c r="N197" s="120"/>
      <c r="O197" s="21"/>
      <c r="P197" s="16"/>
      <c r="Q197" s="25"/>
      <c r="R197" s="68"/>
    </row>
    <row r="198" spans="1:18" s="47" customFormat="1" x14ac:dyDescent="0.2">
      <c r="A198" s="102"/>
      <c r="B198" s="102" t="s">
        <v>447</v>
      </c>
      <c r="C198" s="112">
        <v>8100000</v>
      </c>
      <c r="D198" s="82">
        <v>4.5199999999999997E-2</v>
      </c>
      <c r="E198" s="144">
        <v>41647</v>
      </c>
      <c r="F198" s="103">
        <v>47126</v>
      </c>
      <c r="G198" s="84">
        <v>42743</v>
      </c>
      <c r="H198" s="85">
        <v>42924</v>
      </c>
      <c r="I198" s="87">
        <v>6.3811000000000007E-2</v>
      </c>
      <c r="J198" s="123">
        <v>84.898216000000005</v>
      </c>
      <c r="K198" s="154"/>
      <c r="L198" s="32"/>
      <c r="M198" s="70"/>
      <c r="N198" s="120"/>
      <c r="O198" s="21"/>
      <c r="P198" s="16"/>
      <c r="Q198" s="25"/>
      <c r="R198" s="68"/>
    </row>
    <row r="199" spans="1:18" s="47" customFormat="1" x14ac:dyDescent="0.2">
      <c r="A199" s="102"/>
      <c r="B199" s="102" t="s">
        <v>448</v>
      </c>
      <c r="C199" s="112">
        <v>3000000</v>
      </c>
      <c r="D199" s="82">
        <v>4.4400000000000002E-2</v>
      </c>
      <c r="E199" s="144">
        <v>41661</v>
      </c>
      <c r="F199" s="103">
        <v>47140</v>
      </c>
      <c r="G199" s="84">
        <v>42757</v>
      </c>
      <c r="H199" s="85">
        <v>42938</v>
      </c>
      <c r="I199" s="87">
        <v>6.3896999999999995E-2</v>
      </c>
      <c r="J199" s="123">
        <v>84.149625999999998</v>
      </c>
      <c r="K199" s="154"/>
      <c r="L199" s="32"/>
      <c r="M199" s="70"/>
      <c r="N199" s="120"/>
      <c r="O199" s="21"/>
      <c r="P199" s="16"/>
      <c r="Q199" s="25"/>
      <c r="R199" s="68"/>
    </row>
    <row r="200" spans="1:18" s="47" customFormat="1" x14ac:dyDescent="0.2">
      <c r="A200" s="102"/>
      <c r="B200" s="102" t="s">
        <v>453</v>
      </c>
      <c r="C200" s="112">
        <v>4000000</v>
      </c>
      <c r="D200" s="82">
        <v>4.3499999999999997E-2</v>
      </c>
      <c r="E200" s="144">
        <v>41682</v>
      </c>
      <c r="F200" s="103">
        <v>47161</v>
      </c>
      <c r="G200" s="84">
        <v>42778</v>
      </c>
      <c r="H200" s="85">
        <v>42959</v>
      </c>
      <c r="I200" s="87">
        <v>6.4024999999999999E-2</v>
      </c>
      <c r="J200" s="123">
        <v>83.268123000000003</v>
      </c>
      <c r="K200" s="154"/>
      <c r="L200" s="32"/>
      <c r="M200" s="70"/>
      <c r="N200" s="120"/>
      <c r="O200" s="21"/>
      <c r="P200" s="16"/>
      <c r="Q200" s="25"/>
      <c r="R200" s="68"/>
    </row>
    <row r="201" spans="1:18" s="47" customFormat="1" x14ac:dyDescent="0.2">
      <c r="A201" s="102"/>
      <c r="B201" s="102" t="s">
        <v>459</v>
      </c>
      <c r="C201" s="112">
        <v>4000000</v>
      </c>
      <c r="D201" s="82">
        <v>4.3499999999999997E-2</v>
      </c>
      <c r="E201" s="144">
        <v>41717</v>
      </c>
      <c r="F201" s="103">
        <v>47196</v>
      </c>
      <c r="G201" s="84">
        <v>42813</v>
      </c>
      <c r="H201" s="85">
        <v>42997</v>
      </c>
      <c r="I201" s="87">
        <v>6.4239000000000004E-2</v>
      </c>
      <c r="J201" s="123">
        <v>83.015591000000001</v>
      </c>
      <c r="K201" s="154"/>
      <c r="L201" s="32"/>
      <c r="M201" s="70"/>
      <c r="N201" s="120"/>
      <c r="O201" s="21"/>
      <c r="P201" s="16"/>
      <c r="Q201" s="25"/>
      <c r="R201" s="68"/>
    </row>
    <row r="202" spans="1:18" s="47" customFormat="1" x14ac:dyDescent="0.2">
      <c r="A202" s="102"/>
      <c r="B202" s="102" t="s">
        <v>465</v>
      </c>
      <c r="C202" s="112">
        <v>3000000</v>
      </c>
      <c r="D202" s="82">
        <v>4.3499999999999997E-2</v>
      </c>
      <c r="E202" s="144">
        <v>41766</v>
      </c>
      <c r="F202" s="103">
        <v>47245</v>
      </c>
      <c r="G202" s="84">
        <v>42862</v>
      </c>
      <c r="H202" s="85">
        <v>43046</v>
      </c>
      <c r="I202" s="87">
        <v>6.4527000000000001E-2</v>
      </c>
      <c r="J202" s="123">
        <v>82.680508000000003</v>
      </c>
      <c r="K202" s="154"/>
      <c r="L202" s="32"/>
      <c r="M202" s="70"/>
      <c r="N202" s="120"/>
      <c r="O202" s="21"/>
      <c r="P202" s="16"/>
      <c r="Q202" s="25"/>
      <c r="R202" s="68"/>
    </row>
    <row r="203" spans="1:18" s="47" customFormat="1" x14ac:dyDescent="0.2">
      <c r="A203" s="102"/>
      <c r="B203" s="102" t="s">
        <v>468</v>
      </c>
      <c r="C203" s="112">
        <v>3000000</v>
      </c>
      <c r="D203" s="82">
        <v>4.3499999999999997E-2</v>
      </c>
      <c r="E203" s="144">
        <v>41773</v>
      </c>
      <c r="F203" s="103">
        <v>47252</v>
      </c>
      <c r="G203" s="84">
        <v>42869</v>
      </c>
      <c r="H203" s="85">
        <v>43053</v>
      </c>
      <c r="I203" s="87">
        <v>6.4568E-2</v>
      </c>
      <c r="J203" s="123">
        <v>82.633067999999994</v>
      </c>
      <c r="K203" s="154"/>
      <c r="L203" s="32"/>
      <c r="M203" s="70"/>
      <c r="N203" s="120"/>
      <c r="O203" s="21"/>
      <c r="P203" s="16"/>
      <c r="Q203" s="25"/>
      <c r="R203" s="68"/>
    </row>
    <row r="204" spans="1:18" s="47" customFormat="1" x14ac:dyDescent="0.2">
      <c r="A204" s="102"/>
      <c r="B204" s="102" t="s">
        <v>473</v>
      </c>
      <c r="C204" s="112">
        <v>2000000</v>
      </c>
      <c r="D204" s="82">
        <v>4.3499999999999997E-2</v>
      </c>
      <c r="E204" s="144">
        <v>41801</v>
      </c>
      <c r="F204" s="103">
        <v>47280</v>
      </c>
      <c r="G204" s="84">
        <v>42715</v>
      </c>
      <c r="H204" s="85">
        <v>42897</v>
      </c>
      <c r="I204" s="87">
        <v>6.4731999999999998E-2</v>
      </c>
      <c r="J204" s="123">
        <v>82.439651999999995</v>
      </c>
      <c r="K204" s="154"/>
      <c r="L204" s="32"/>
      <c r="M204" s="70"/>
      <c r="N204" s="120"/>
      <c r="O204" s="21"/>
      <c r="P204" s="16"/>
      <c r="Q204" s="25"/>
      <c r="R204" s="68"/>
    </row>
    <row r="205" spans="1:18" s="47" customFormat="1" x14ac:dyDescent="0.2">
      <c r="A205" s="102"/>
      <c r="B205" s="102" t="s">
        <v>477</v>
      </c>
      <c r="C205" s="112">
        <v>2000000</v>
      </c>
      <c r="D205" s="82">
        <v>4.3499999999999997E-2</v>
      </c>
      <c r="E205" s="144">
        <v>41843</v>
      </c>
      <c r="F205" s="103">
        <v>47322</v>
      </c>
      <c r="G205" s="84">
        <v>42758</v>
      </c>
      <c r="H205" s="85">
        <v>42939</v>
      </c>
      <c r="I205" s="87">
        <v>6.4976999999999993E-2</v>
      </c>
      <c r="J205" s="123">
        <v>82.141621000000001</v>
      </c>
      <c r="K205" s="154"/>
      <c r="L205" s="32"/>
      <c r="M205" s="70"/>
      <c r="N205" s="120"/>
      <c r="O205" s="21"/>
      <c r="P205" s="16"/>
      <c r="Q205" s="25"/>
      <c r="R205" s="68"/>
    </row>
    <row r="206" spans="1:18" s="47" customFormat="1" x14ac:dyDescent="0.2">
      <c r="A206" s="102"/>
      <c r="B206" s="102" t="s">
        <v>479</v>
      </c>
      <c r="C206" s="112">
        <v>8000000</v>
      </c>
      <c r="D206" s="82">
        <v>4.8000000000000001E-2</v>
      </c>
      <c r="E206" s="144">
        <v>41845</v>
      </c>
      <c r="F206" s="103">
        <v>47324</v>
      </c>
      <c r="G206" s="84">
        <v>42760</v>
      </c>
      <c r="H206" s="85">
        <v>42941</v>
      </c>
      <c r="I206" s="87">
        <v>6.4988000000000004E-2</v>
      </c>
      <c r="J206" s="123">
        <v>85.868438999999995</v>
      </c>
      <c r="K206" s="154"/>
      <c r="L206" s="32"/>
      <c r="M206" s="70"/>
      <c r="N206" s="120"/>
      <c r="O206" s="21"/>
      <c r="P206" s="16"/>
      <c r="Q206" s="25"/>
      <c r="R206" s="68"/>
    </row>
    <row r="207" spans="1:18" s="47" customFormat="1" x14ac:dyDescent="0.2">
      <c r="A207" s="102"/>
      <c r="B207" s="102" t="s">
        <v>482</v>
      </c>
      <c r="C207" s="112">
        <v>7600000</v>
      </c>
      <c r="D207" s="82">
        <v>5.1499999999999997E-2</v>
      </c>
      <c r="E207" s="144">
        <v>41852</v>
      </c>
      <c r="F207" s="103">
        <v>47331</v>
      </c>
      <c r="G207" s="84">
        <v>42767</v>
      </c>
      <c r="H207" s="85">
        <v>42948</v>
      </c>
      <c r="I207" s="87">
        <v>6.5029000000000003E-2</v>
      </c>
      <c r="J207" s="123">
        <v>88.733666999999997</v>
      </c>
      <c r="K207" s="154"/>
      <c r="L207" s="32"/>
      <c r="M207" s="70"/>
      <c r="N207" s="120"/>
      <c r="O207" s="21"/>
      <c r="P207" s="16"/>
      <c r="Q207" s="25"/>
      <c r="R207" s="68"/>
    </row>
    <row r="208" spans="1:18" s="47" customFormat="1" x14ac:dyDescent="0.2">
      <c r="A208" s="102"/>
      <c r="B208" s="102" t="s">
        <v>493</v>
      </c>
      <c r="C208" s="112">
        <v>5000000</v>
      </c>
      <c r="D208" s="82">
        <v>5.1400000000000001E-2</v>
      </c>
      <c r="E208" s="144">
        <v>41906</v>
      </c>
      <c r="F208" s="103">
        <v>47385</v>
      </c>
      <c r="G208" s="84">
        <v>42818</v>
      </c>
      <c r="H208" s="85">
        <v>43002</v>
      </c>
      <c r="I208" s="87">
        <v>6.5343999999999999E-2</v>
      </c>
      <c r="J208" s="123">
        <v>88.317791</v>
      </c>
      <c r="K208" s="154"/>
      <c r="L208" s="32"/>
      <c r="M208" s="70"/>
      <c r="N208" s="120"/>
      <c r="O208" s="21"/>
      <c r="P208" s="16"/>
      <c r="Q208" s="25"/>
      <c r="R208" s="68"/>
    </row>
    <row r="209" spans="1:18" s="47" customFormat="1" x14ac:dyDescent="0.2">
      <c r="A209" s="102"/>
      <c r="B209" s="102" t="s">
        <v>514</v>
      </c>
      <c r="C209" s="112">
        <v>3500000</v>
      </c>
      <c r="D209" s="82">
        <v>5.1400000000000001E-2</v>
      </c>
      <c r="E209" s="144">
        <v>41992</v>
      </c>
      <c r="F209" s="103">
        <v>47471</v>
      </c>
      <c r="G209" s="84">
        <v>42723</v>
      </c>
      <c r="H209" s="85">
        <v>42905</v>
      </c>
      <c r="I209" s="87">
        <v>6.5846000000000002E-2</v>
      </c>
      <c r="J209" s="123">
        <v>87.785634000000002</v>
      </c>
      <c r="K209" s="154"/>
      <c r="L209" s="32"/>
      <c r="M209" s="70"/>
      <c r="N209" s="120"/>
      <c r="O209" s="21"/>
      <c r="P209" s="16"/>
      <c r="Q209" s="25"/>
      <c r="R209" s="68"/>
    </row>
    <row r="210" spans="1:18" s="47" customFormat="1" x14ac:dyDescent="0.2">
      <c r="A210" s="102"/>
      <c r="B210" s="102" t="s">
        <v>524</v>
      </c>
      <c r="C210" s="112">
        <v>7000000</v>
      </c>
      <c r="D210" s="82">
        <v>5.4899999999999997E-2</v>
      </c>
      <c r="E210" s="144">
        <v>42053</v>
      </c>
      <c r="F210" s="103">
        <v>47532</v>
      </c>
      <c r="G210" s="84">
        <v>42784</v>
      </c>
      <c r="H210" s="85">
        <v>42965</v>
      </c>
      <c r="I210" s="87">
        <v>6.6201999999999997E-2</v>
      </c>
      <c r="J210" s="123">
        <v>90.373624000000007</v>
      </c>
      <c r="K210" s="154"/>
      <c r="L210" s="32"/>
      <c r="M210" s="70"/>
      <c r="N210" s="120"/>
      <c r="O210" s="21"/>
      <c r="P210" s="16"/>
      <c r="Q210" s="25"/>
      <c r="R210" s="68"/>
    </row>
    <row r="211" spans="1:18" s="47" customFormat="1" x14ac:dyDescent="0.2">
      <c r="A211" s="102"/>
      <c r="B211" s="102" t="s">
        <v>529</v>
      </c>
      <c r="C211" s="112">
        <v>7000000</v>
      </c>
      <c r="D211" s="82">
        <v>5.4899999999999997E-2</v>
      </c>
      <c r="E211" s="144">
        <v>42130</v>
      </c>
      <c r="F211" s="103">
        <v>47609</v>
      </c>
      <c r="G211" s="84">
        <v>42861</v>
      </c>
      <c r="H211" s="85">
        <v>43045</v>
      </c>
      <c r="I211" s="87">
        <v>6.6663E-2</v>
      </c>
      <c r="J211" s="123">
        <v>89.906043999999994</v>
      </c>
      <c r="K211" s="154"/>
      <c r="L211" s="32"/>
      <c r="M211" s="70"/>
      <c r="N211" s="120"/>
      <c r="O211" s="21"/>
      <c r="P211" s="16"/>
      <c r="Q211" s="25"/>
      <c r="R211" s="68"/>
    </row>
    <row r="212" spans="1:18" s="47" customFormat="1" x14ac:dyDescent="0.2">
      <c r="A212" s="102"/>
      <c r="B212" s="102" t="s">
        <v>533</v>
      </c>
      <c r="C212" s="112">
        <v>2000000</v>
      </c>
      <c r="D212" s="82">
        <v>5.4899999999999997E-2</v>
      </c>
      <c r="E212" s="144">
        <v>42158</v>
      </c>
      <c r="F212" s="103">
        <v>47637</v>
      </c>
      <c r="G212" s="84">
        <v>42707</v>
      </c>
      <c r="H212" s="85">
        <v>42889</v>
      </c>
      <c r="I212" s="87">
        <v>6.6834000000000005E-2</v>
      </c>
      <c r="J212" s="123">
        <v>89.735633000000007</v>
      </c>
      <c r="K212" s="154"/>
      <c r="L212" s="32"/>
      <c r="M212" s="70"/>
      <c r="N212" s="120"/>
      <c r="O212" s="21"/>
      <c r="P212" s="16"/>
      <c r="Q212" s="25"/>
      <c r="R212" s="68"/>
    </row>
    <row r="213" spans="1:18" s="47" customFormat="1" x14ac:dyDescent="0.2">
      <c r="A213" s="102"/>
      <c r="B213" s="102" t="s">
        <v>535</v>
      </c>
      <c r="C213" s="112">
        <v>2900000</v>
      </c>
      <c r="D213" s="82">
        <v>5.4899999999999997E-2</v>
      </c>
      <c r="E213" s="144">
        <v>42172</v>
      </c>
      <c r="F213" s="103">
        <v>47651</v>
      </c>
      <c r="G213" s="84">
        <v>42721</v>
      </c>
      <c r="H213" s="85">
        <v>42903</v>
      </c>
      <c r="I213" s="87">
        <v>6.6919000000000006E-2</v>
      </c>
      <c r="J213" s="123">
        <v>89.645097000000007</v>
      </c>
      <c r="K213" s="154"/>
      <c r="L213" s="32"/>
      <c r="M213" s="70"/>
      <c r="N213" s="120"/>
      <c r="O213" s="21"/>
      <c r="P213" s="16"/>
      <c r="Q213" s="25"/>
      <c r="R213" s="68"/>
    </row>
    <row r="214" spans="1:18" s="47" customFormat="1" x14ac:dyDescent="0.2">
      <c r="A214" s="102"/>
      <c r="B214" s="102" t="s">
        <v>539</v>
      </c>
      <c r="C214" s="112">
        <v>5000000</v>
      </c>
      <c r="D214" s="82">
        <v>5.4800000000000001E-2</v>
      </c>
      <c r="E214" s="144">
        <v>42179</v>
      </c>
      <c r="F214" s="103">
        <v>47658</v>
      </c>
      <c r="G214" s="84">
        <v>42728</v>
      </c>
      <c r="H214" s="85">
        <v>42910</v>
      </c>
      <c r="I214" s="87">
        <v>6.6961999999999994E-2</v>
      </c>
      <c r="J214" s="123">
        <v>89.513413</v>
      </c>
      <c r="K214" s="154"/>
      <c r="L214" s="32"/>
      <c r="M214" s="70"/>
      <c r="N214" s="120"/>
      <c r="O214" s="21"/>
      <c r="P214" s="16"/>
      <c r="Q214" s="25"/>
      <c r="R214" s="68"/>
    </row>
    <row r="215" spans="1:18" s="47" customFormat="1" x14ac:dyDescent="0.2">
      <c r="A215" s="102"/>
      <c r="B215" s="102" t="s">
        <v>544</v>
      </c>
      <c r="C215" s="112">
        <v>2500000</v>
      </c>
      <c r="D215" s="82">
        <v>5.4699999999999999E-2</v>
      </c>
      <c r="E215" s="144">
        <v>42186</v>
      </c>
      <c r="F215" s="103">
        <v>47665</v>
      </c>
      <c r="G215" s="84">
        <v>42736</v>
      </c>
      <c r="H215" s="85">
        <v>42917</v>
      </c>
      <c r="I215" s="87">
        <v>6.7004999999999995E-2</v>
      </c>
      <c r="J215" s="123">
        <v>89.381451999999996</v>
      </c>
      <c r="K215" s="154"/>
      <c r="L215" s="32"/>
      <c r="M215" s="70"/>
      <c r="N215" s="120"/>
      <c r="O215" s="21"/>
      <c r="P215" s="16"/>
      <c r="Q215" s="25"/>
      <c r="R215" s="68"/>
    </row>
    <row r="216" spans="1:18" s="47" customFormat="1" x14ac:dyDescent="0.2">
      <c r="A216" s="102"/>
      <c r="B216" s="102" t="s">
        <v>546</v>
      </c>
      <c r="C216" s="112">
        <v>5000000</v>
      </c>
      <c r="D216" s="82">
        <v>5.4699999999999999E-2</v>
      </c>
      <c r="E216" s="144">
        <v>42228</v>
      </c>
      <c r="F216" s="103">
        <v>47707</v>
      </c>
      <c r="G216" s="84">
        <v>42778</v>
      </c>
      <c r="H216" s="85">
        <v>42959</v>
      </c>
      <c r="I216" s="87">
        <v>6.7262000000000002E-2</v>
      </c>
      <c r="J216" s="123">
        <v>89.11103</v>
      </c>
      <c r="K216" s="154"/>
      <c r="L216" s="32"/>
      <c r="M216" s="70"/>
      <c r="N216" s="120"/>
      <c r="O216" s="21"/>
      <c r="P216" s="16"/>
      <c r="Q216" s="25"/>
      <c r="R216" s="68"/>
    </row>
    <row r="217" spans="1:18" s="47" customFormat="1" x14ac:dyDescent="0.2">
      <c r="A217" s="102"/>
      <c r="B217" s="102" t="s">
        <v>550</v>
      </c>
      <c r="C217" s="112">
        <v>13500000</v>
      </c>
      <c r="D217" s="82">
        <v>5.4699999999999999E-2</v>
      </c>
      <c r="E217" s="144">
        <v>42249</v>
      </c>
      <c r="F217" s="103">
        <v>47728</v>
      </c>
      <c r="G217" s="84">
        <v>42796</v>
      </c>
      <c r="H217" s="85">
        <v>42980</v>
      </c>
      <c r="I217" s="87">
        <v>6.7390000000000005E-2</v>
      </c>
      <c r="J217" s="123">
        <v>88.979861999999997</v>
      </c>
      <c r="K217" s="154"/>
      <c r="L217" s="32"/>
      <c r="M217" s="70"/>
      <c r="N217" s="120"/>
      <c r="O217" s="21"/>
      <c r="P217" s="16"/>
      <c r="Q217" s="25"/>
      <c r="R217" s="68"/>
    </row>
    <row r="218" spans="1:18" s="47" customFormat="1" x14ac:dyDescent="0.2">
      <c r="A218" s="102"/>
      <c r="B218" s="102" t="s">
        <v>560</v>
      </c>
      <c r="C218" s="112">
        <v>1500000</v>
      </c>
      <c r="D218" s="82">
        <v>5.4699999999999999E-2</v>
      </c>
      <c r="E218" s="144">
        <v>42284</v>
      </c>
      <c r="F218" s="103">
        <v>47763</v>
      </c>
      <c r="G218" s="84">
        <v>42832</v>
      </c>
      <c r="H218" s="85">
        <v>43015</v>
      </c>
      <c r="I218" s="87">
        <v>6.7603999999999997E-2</v>
      </c>
      <c r="J218" s="123">
        <v>88.758968999999993</v>
      </c>
      <c r="K218" s="154"/>
      <c r="L218" s="32"/>
      <c r="M218" s="70"/>
      <c r="N218" s="120"/>
      <c r="O218" s="21"/>
      <c r="P218" s="16"/>
      <c r="Q218" s="25"/>
      <c r="R218" s="68"/>
    </row>
    <row r="219" spans="1:18" s="47" customFormat="1" x14ac:dyDescent="0.2">
      <c r="A219" s="102"/>
      <c r="B219" s="102" t="s">
        <v>557</v>
      </c>
      <c r="C219" s="112">
        <v>3000000</v>
      </c>
      <c r="D219" s="82">
        <v>5.4600000000000003E-2</v>
      </c>
      <c r="E219" s="144">
        <v>42298</v>
      </c>
      <c r="F219" s="103">
        <v>47777</v>
      </c>
      <c r="G219" s="84">
        <v>42846</v>
      </c>
      <c r="H219" s="85">
        <v>43029</v>
      </c>
      <c r="I219" s="87">
        <v>6.7688999999999999E-2</v>
      </c>
      <c r="J219" s="123">
        <v>88.585001000000005</v>
      </c>
      <c r="K219" s="154"/>
      <c r="L219" s="32"/>
      <c r="M219" s="70"/>
      <c r="N219" s="120"/>
      <c r="O219" s="21"/>
      <c r="P219" s="16"/>
      <c r="Q219" s="25"/>
      <c r="R219" s="68"/>
    </row>
    <row r="220" spans="1:18" s="47" customFormat="1" x14ac:dyDescent="0.2">
      <c r="A220" s="102"/>
      <c r="B220" s="102" t="s">
        <v>563</v>
      </c>
      <c r="C220" s="112">
        <v>1500000</v>
      </c>
      <c r="D220" s="82">
        <v>5.4600000000000003E-2</v>
      </c>
      <c r="E220" s="144">
        <v>42312</v>
      </c>
      <c r="F220" s="103">
        <v>47791</v>
      </c>
      <c r="G220" s="84">
        <v>42859</v>
      </c>
      <c r="H220" s="85">
        <v>43043</v>
      </c>
      <c r="I220" s="87">
        <v>6.7775000000000002E-2</v>
      </c>
      <c r="J220" s="123">
        <v>88.498767000000001</v>
      </c>
      <c r="K220" s="154"/>
      <c r="L220" s="32"/>
      <c r="M220" s="70"/>
      <c r="N220" s="120"/>
      <c r="O220" s="21"/>
      <c r="P220" s="16"/>
      <c r="Q220" s="25"/>
      <c r="R220" s="68"/>
    </row>
    <row r="221" spans="1:18" s="47" customFormat="1" x14ac:dyDescent="0.2">
      <c r="A221" s="102"/>
      <c r="B221" s="102" t="s">
        <v>568</v>
      </c>
      <c r="C221" s="112">
        <v>5000000</v>
      </c>
      <c r="D221" s="82">
        <v>5.4600000000000003E-2</v>
      </c>
      <c r="E221" s="144">
        <v>42354</v>
      </c>
      <c r="F221" s="103">
        <v>47833</v>
      </c>
      <c r="G221" s="84">
        <v>42720</v>
      </c>
      <c r="H221" s="85">
        <v>42902</v>
      </c>
      <c r="I221" s="87">
        <v>6.8031999999999995E-2</v>
      </c>
      <c r="J221" s="123">
        <v>88.231044999999995</v>
      </c>
      <c r="K221" s="154"/>
      <c r="L221" s="32"/>
      <c r="M221" s="70"/>
      <c r="N221" s="120"/>
      <c r="O221" s="21"/>
      <c r="P221" s="16"/>
      <c r="Q221" s="25"/>
      <c r="R221" s="68"/>
    </row>
    <row r="222" spans="1:18" s="47" customFormat="1" x14ac:dyDescent="0.2">
      <c r="A222" s="102"/>
      <c r="B222" s="102" t="s">
        <v>571</v>
      </c>
      <c r="C222" s="112">
        <v>3500000</v>
      </c>
      <c r="D222" s="82">
        <v>5.4800000000000001E-2</v>
      </c>
      <c r="E222" s="144">
        <v>42389</v>
      </c>
      <c r="F222" s="103">
        <v>47868</v>
      </c>
      <c r="G222" s="84">
        <v>42755</v>
      </c>
      <c r="H222" s="85">
        <v>42936</v>
      </c>
      <c r="I222" s="87">
        <v>6.8246000000000001E-2</v>
      </c>
      <c r="J222" s="123">
        <v>88.177880999999999</v>
      </c>
      <c r="K222" s="154"/>
      <c r="L222" s="32"/>
      <c r="M222" s="70"/>
      <c r="N222" s="120"/>
      <c r="O222" s="21"/>
      <c r="P222" s="16"/>
      <c r="Q222" s="25"/>
      <c r="R222" s="68"/>
    </row>
    <row r="223" spans="1:18" s="47" customFormat="1" x14ac:dyDescent="0.2">
      <c r="A223" s="102"/>
      <c r="B223" s="102" t="s">
        <v>573</v>
      </c>
      <c r="C223" s="112">
        <v>12000000</v>
      </c>
      <c r="D223" s="82">
        <v>5.5E-2</v>
      </c>
      <c r="E223" s="144">
        <v>42396</v>
      </c>
      <c r="F223" s="103">
        <v>47875</v>
      </c>
      <c r="G223" s="84">
        <v>42762</v>
      </c>
      <c r="H223" s="85">
        <v>42943</v>
      </c>
      <c r="I223" s="87">
        <v>6.8288000000000001E-2</v>
      </c>
      <c r="J223" s="123">
        <v>88.308684</v>
      </c>
      <c r="K223" s="154"/>
      <c r="L223" s="32"/>
      <c r="M223" s="70"/>
      <c r="N223" s="120"/>
      <c r="O223" s="21"/>
      <c r="P223" s="16"/>
      <c r="Q223" s="25"/>
      <c r="R223" s="68"/>
    </row>
    <row r="224" spans="1:18" s="47" customFormat="1" x14ac:dyDescent="0.2">
      <c r="A224" s="102"/>
      <c r="B224" s="102" t="s">
        <v>575</v>
      </c>
      <c r="C224" s="112">
        <v>3900000</v>
      </c>
      <c r="D224" s="82">
        <v>5.5300000000000002E-2</v>
      </c>
      <c r="E224" s="144">
        <v>42403</v>
      </c>
      <c r="F224" s="103">
        <v>47882</v>
      </c>
      <c r="G224" s="84">
        <v>42769</v>
      </c>
      <c r="H224" s="85">
        <v>42950</v>
      </c>
      <c r="I224" s="87">
        <v>6.8331000000000003E-2</v>
      </c>
      <c r="J224" s="123">
        <v>88.526948000000004</v>
      </c>
      <c r="K224" s="154"/>
      <c r="L224" s="32"/>
      <c r="M224" s="70"/>
      <c r="N224" s="120"/>
      <c r="O224" s="21"/>
      <c r="P224" s="16"/>
      <c r="Q224" s="25"/>
      <c r="R224" s="68"/>
    </row>
    <row r="225" spans="1:18" s="47" customFormat="1" x14ac:dyDescent="0.2">
      <c r="A225" s="102"/>
      <c r="B225" s="102" t="s">
        <v>580</v>
      </c>
      <c r="C225" s="112">
        <v>14000000</v>
      </c>
      <c r="D225" s="82">
        <v>5.5899999999999998E-2</v>
      </c>
      <c r="E225" s="144">
        <v>42445</v>
      </c>
      <c r="F225" s="103">
        <v>47923</v>
      </c>
      <c r="G225" s="84">
        <v>42810</v>
      </c>
      <c r="H225" s="85">
        <v>42994</v>
      </c>
      <c r="I225" s="87">
        <v>6.8582000000000004E-2</v>
      </c>
      <c r="J225" s="123">
        <v>88.791915000000003</v>
      </c>
      <c r="K225" s="154"/>
      <c r="L225" s="32"/>
      <c r="M225" s="70"/>
      <c r="N225" s="120"/>
      <c r="O225" s="21"/>
      <c r="P225" s="16"/>
      <c r="Q225" s="25"/>
      <c r="R225" s="68"/>
    </row>
    <row r="226" spans="1:18" s="47" customFormat="1" x14ac:dyDescent="0.2">
      <c r="A226" s="102"/>
      <c r="B226" s="102" t="s">
        <v>582</v>
      </c>
      <c r="C226" s="112">
        <v>2000000</v>
      </c>
      <c r="D226" s="82">
        <v>5.6000000000000001E-2</v>
      </c>
      <c r="E226" s="144">
        <v>42452</v>
      </c>
      <c r="F226" s="103">
        <v>47930</v>
      </c>
      <c r="G226" s="84">
        <v>42817</v>
      </c>
      <c r="H226" s="85">
        <v>43001</v>
      </c>
      <c r="I226" s="87">
        <v>6.8623000000000003E-2</v>
      </c>
      <c r="J226" s="123">
        <v>88.837751999999995</v>
      </c>
      <c r="K226" s="154"/>
      <c r="L226" s="32"/>
      <c r="M226" s="70"/>
      <c r="N226" s="120"/>
      <c r="O226" s="21"/>
      <c r="P226" s="16"/>
      <c r="Q226" s="25"/>
      <c r="R226" s="68"/>
    </row>
    <row r="227" spans="1:18" s="47" customFormat="1" x14ac:dyDescent="0.2">
      <c r="A227" s="102"/>
      <c r="B227" s="102" t="s">
        <v>585</v>
      </c>
      <c r="C227" s="112">
        <v>2000000</v>
      </c>
      <c r="D227" s="82">
        <v>5.6300000000000003E-2</v>
      </c>
      <c r="E227" s="144">
        <v>42461</v>
      </c>
      <c r="F227" s="103">
        <v>47939</v>
      </c>
      <c r="G227" s="84">
        <v>42826</v>
      </c>
      <c r="H227" s="85">
        <v>43009</v>
      </c>
      <c r="I227" s="87">
        <v>6.8676000000000001E-2</v>
      </c>
      <c r="J227" s="123">
        <v>89.048697000000004</v>
      </c>
      <c r="K227" s="154"/>
      <c r="L227" s="32"/>
      <c r="M227" s="70"/>
      <c r="N227" s="120"/>
      <c r="O227" s="21"/>
      <c r="P227" s="16"/>
      <c r="Q227" s="25"/>
      <c r="R227" s="68"/>
    </row>
    <row r="228" spans="1:18" s="47" customFormat="1" x14ac:dyDescent="0.2">
      <c r="A228" s="102"/>
      <c r="B228" s="102" t="s">
        <v>587</v>
      </c>
      <c r="C228" s="112">
        <v>5000000</v>
      </c>
      <c r="D228" s="82">
        <v>5.6500000000000002E-2</v>
      </c>
      <c r="E228" s="144">
        <v>42494</v>
      </c>
      <c r="F228" s="103">
        <v>47972</v>
      </c>
      <c r="G228" s="84">
        <v>42859</v>
      </c>
      <c r="H228" s="85">
        <v>43043</v>
      </c>
      <c r="I228" s="87">
        <v>6.8867999999999999E-2</v>
      </c>
      <c r="J228" s="123">
        <v>89.029619999999994</v>
      </c>
      <c r="K228" s="154"/>
      <c r="L228" s="32"/>
      <c r="M228" s="70"/>
      <c r="N228" s="120"/>
      <c r="O228" s="21"/>
      <c r="P228" s="16"/>
      <c r="Q228" s="25"/>
      <c r="R228" s="68"/>
    </row>
    <row r="229" spans="1:18" s="47" customFormat="1" x14ac:dyDescent="0.2">
      <c r="A229" s="102"/>
      <c r="B229" s="102" t="s">
        <v>591</v>
      </c>
      <c r="C229" s="112">
        <v>10000000</v>
      </c>
      <c r="D229" s="82">
        <v>5.7500000000000002E-2</v>
      </c>
      <c r="E229" s="144">
        <v>42503</v>
      </c>
      <c r="F229" s="103">
        <v>47981</v>
      </c>
      <c r="G229" s="84">
        <v>42868</v>
      </c>
      <c r="H229" s="85">
        <v>43052</v>
      </c>
      <c r="I229" s="87">
        <v>6.8920999999999996E-2</v>
      </c>
      <c r="J229" s="123">
        <v>89.863337000000001</v>
      </c>
      <c r="K229" s="154"/>
      <c r="L229" s="32"/>
      <c r="M229" s="70"/>
      <c r="N229" s="120"/>
      <c r="O229" s="21"/>
      <c r="P229" s="16"/>
      <c r="Q229" s="25"/>
      <c r="R229" s="68"/>
    </row>
    <row r="230" spans="1:18" s="47" customFormat="1" x14ac:dyDescent="0.2">
      <c r="A230" s="102"/>
      <c r="B230" s="102" t="s">
        <v>593</v>
      </c>
      <c r="C230" s="112">
        <v>10000000</v>
      </c>
      <c r="D230" s="82">
        <v>5.8999999999999997E-2</v>
      </c>
      <c r="E230" s="144">
        <v>42515</v>
      </c>
      <c r="F230" s="103">
        <v>47993</v>
      </c>
      <c r="G230" s="84">
        <v>42880</v>
      </c>
      <c r="H230" s="85">
        <v>43064</v>
      </c>
      <c r="I230" s="87">
        <v>6.8990999999999997E-2</v>
      </c>
      <c r="J230" s="123">
        <v>91.125966000000005</v>
      </c>
      <c r="K230" s="154"/>
      <c r="L230" s="32"/>
      <c r="M230" s="70"/>
      <c r="N230" s="120"/>
      <c r="O230" s="21"/>
      <c r="P230" s="16"/>
      <c r="Q230" s="25"/>
      <c r="R230" s="68"/>
    </row>
    <row r="231" spans="1:18" s="47" customFormat="1" x14ac:dyDescent="0.2">
      <c r="A231" s="102"/>
      <c r="B231" s="102" t="s">
        <v>595</v>
      </c>
      <c r="C231" s="112">
        <v>15500000</v>
      </c>
      <c r="D231" s="82">
        <v>6.0100000000000001E-2</v>
      </c>
      <c r="E231" s="144">
        <v>42522</v>
      </c>
      <c r="F231" s="103">
        <v>48000</v>
      </c>
      <c r="G231" s="84">
        <v>42705</v>
      </c>
      <c r="H231" s="85">
        <v>42887</v>
      </c>
      <c r="I231" s="87">
        <v>6.9031999999999996E-2</v>
      </c>
      <c r="J231" s="123">
        <v>92.063158000000001</v>
      </c>
      <c r="K231" s="154"/>
      <c r="L231" s="32"/>
      <c r="M231" s="70"/>
      <c r="N231" s="120"/>
      <c r="O231" s="21"/>
      <c r="P231" s="16"/>
      <c r="Q231" s="25"/>
      <c r="R231" s="68"/>
    </row>
    <row r="232" spans="1:18" s="47" customFormat="1" x14ac:dyDescent="0.2">
      <c r="A232" s="102"/>
      <c r="B232" s="102" t="s">
        <v>597</v>
      </c>
      <c r="C232" s="112">
        <v>10000000</v>
      </c>
      <c r="D232" s="82">
        <v>6.0999999999999999E-2</v>
      </c>
      <c r="E232" s="144">
        <v>42529</v>
      </c>
      <c r="F232" s="103">
        <v>48007</v>
      </c>
      <c r="G232" s="84">
        <v>42712</v>
      </c>
      <c r="H232" s="85">
        <v>42894</v>
      </c>
      <c r="I232" s="87">
        <v>6.9071999999999995E-2</v>
      </c>
      <c r="J232" s="123">
        <v>92.821222000000006</v>
      </c>
      <c r="K232" s="154"/>
      <c r="L232" s="32"/>
      <c r="M232" s="70"/>
      <c r="N232" s="120"/>
      <c r="O232" s="21"/>
      <c r="P232" s="16"/>
      <c r="Q232" s="25"/>
      <c r="R232" s="68"/>
    </row>
    <row r="233" spans="1:18" s="47" customFormat="1" x14ac:dyDescent="0.2">
      <c r="A233" s="102"/>
      <c r="B233" s="102" t="s">
        <v>600</v>
      </c>
      <c r="C233" s="112">
        <v>11000000</v>
      </c>
      <c r="D233" s="82">
        <v>6.2E-2</v>
      </c>
      <c r="E233" s="144" t="s">
        <v>601</v>
      </c>
      <c r="F233" s="103">
        <v>48014</v>
      </c>
      <c r="G233" s="84">
        <v>42719</v>
      </c>
      <c r="H233" s="85">
        <v>42901</v>
      </c>
      <c r="I233" s="87">
        <v>6.9112999999999994E-2</v>
      </c>
      <c r="J233" s="123">
        <v>93.668390000000002</v>
      </c>
      <c r="K233" s="154"/>
      <c r="L233" s="32"/>
      <c r="M233" s="70"/>
      <c r="N233" s="120"/>
      <c r="O233" s="21"/>
      <c r="P233" s="16"/>
      <c r="Q233" s="25"/>
      <c r="R233" s="68"/>
    </row>
    <row r="234" spans="1:18" s="47" customFormat="1" x14ac:dyDescent="0.2">
      <c r="A234" s="102"/>
      <c r="B234" s="102" t="s">
        <v>604</v>
      </c>
      <c r="C234" s="112">
        <v>14000000</v>
      </c>
      <c r="D234" s="82">
        <v>6.3E-2</v>
      </c>
      <c r="E234" s="144">
        <v>42543</v>
      </c>
      <c r="F234" s="103">
        <v>48021</v>
      </c>
      <c r="G234" s="84">
        <v>42726</v>
      </c>
      <c r="H234" s="85">
        <v>42908</v>
      </c>
      <c r="I234" s="87">
        <v>6.9153999999999993E-2</v>
      </c>
      <c r="J234" s="123">
        <v>94.516650999999996</v>
      </c>
      <c r="K234" s="154"/>
      <c r="L234" s="32"/>
      <c r="M234" s="70"/>
      <c r="N234" s="120"/>
      <c r="O234" s="21"/>
      <c r="P234" s="16"/>
      <c r="Q234" s="25"/>
      <c r="R234" s="68"/>
    </row>
    <row r="235" spans="1:18" s="47" customFormat="1" x14ac:dyDescent="0.2">
      <c r="A235" s="102"/>
      <c r="B235" s="102" t="s">
        <v>608</v>
      </c>
      <c r="C235" s="112">
        <v>10000000</v>
      </c>
      <c r="D235" s="82">
        <v>6.4000000000000001E-2</v>
      </c>
      <c r="E235" s="144">
        <v>42557</v>
      </c>
      <c r="F235" s="103">
        <v>48035</v>
      </c>
      <c r="G235" s="84">
        <v>42741</v>
      </c>
      <c r="H235" s="85">
        <v>42922</v>
      </c>
      <c r="I235" s="87">
        <v>6.9236000000000006E-2</v>
      </c>
      <c r="J235" s="123">
        <v>95.325345999999996</v>
      </c>
      <c r="K235" s="154"/>
      <c r="L235" s="32"/>
      <c r="M235" s="70"/>
      <c r="N235" s="120"/>
      <c r="O235" s="21"/>
      <c r="P235" s="16"/>
      <c r="Q235" s="25"/>
      <c r="R235" s="68"/>
    </row>
    <row r="236" spans="1:18" s="47" customFormat="1" x14ac:dyDescent="0.2">
      <c r="A236" s="102"/>
      <c r="B236" s="102" t="s">
        <v>610</v>
      </c>
      <c r="C236" s="112">
        <v>11000000</v>
      </c>
      <c r="D236" s="82">
        <v>6.5000000000000002E-2</v>
      </c>
      <c r="E236" s="144">
        <v>42571</v>
      </c>
      <c r="F236" s="103">
        <v>48049</v>
      </c>
      <c r="G236" s="84">
        <v>42755</v>
      </c>
      <c r="H236" s="85">
        <v>42936</v>
      </c>
      <c r="I236" s="87">
        <v>6.9317000000000004E-2</v>
      </c>
      <c r="J236" s="123">
        <v>96.137493000000006</v>
      </c>
      <c r="K236" s="154"/>
      <c r="L236" s="32"/>
      <c r="M236" s="70"/>
      <c r="N236" s="120"/>
      <c r="O236" s="21"/>
      <c r="P236" s="16"/>
      <c r="Q236" s="25"/>
      <c r="R236" s="68"/>
    </row>
    <row r="237" spans="1:18" s="47" customFormat="1" x14ac:dyDescent="0.2">
      <c r="A237" s="102"/>
      <c r="B237" s="102" t="s">
        <v>614</v>
      </c>
      <c r="C237" s="112">
        <v>12000000</v>
      </c>
      <c r="D237" s="82">
        <v>6.6400000000000001E-2</v>
      </c>
      <c r="E237" s="144">
        <v>42578</v>
      </c>
      <c r="F237" s="103">
        <v>48056</v>
      </c>
      <c r="G237" s="84">
        <v>42762</v>
      </c>
      <c r="H237" s="85">
        <v>42943</v>
      </c>
      <c r="I237" s="87">
        <v>6.9358000000000003E-2</v>
      </c>
      <c r="J237" s="123">
        <v>97.347292999999993</v>
      </c>
      <c r="K237" s="154"/>
      <c r="L237" s="32"/>
      <c r="M237" s="70"/>
      <c r="N237" s="120"/>
      <c r="O237" s="21"/>
      <c r="P237" s="16"/>
      <c r="Q237" s="25"/>
      <c r="R237" s="68"/>
    </row>
    <row r="238" spans="1:18" s="47" customFormat="1" x14ac:dyDescent="0.2">
      <c r="A238" s="102"/>
      <c r="B238" s="102" t="s">
        <v>617</v>
      </c>
      <c r="C238" s="112">
        <v>10000000</v>
      </c>
      <c r="D238" s="82">
        <v>6.7500000000000004E-2</v>
      </c>
      <c r="E238" s="144">
        <v>42599</v>
      </c>
      <c r="F238" s="103">
        <v>48077</v>
      </c>
      <c r="G238" s="84">
        <v>42783</v>
      </c>
      <c r="H238" s="85">
        <v>42964</v>
      </c>
      <c r="I238" s="87">
        <v>6.9481000000000001E-2</v>
      </c>
      <c r="J238" s="123">
        <v>98.214524999999995</v>
      </c>
      <c r="K238" s="154"/>
      <c r="L238" s="32"/>
      <c r="M238" s="70"/>
      <c r="N238" s="120"/>
      <c r="O238" s="21"/>
      <c r="P238" s="16"/>
      <c r="Q238" s="25"/>
      <c r="R238" s="68"/>
    </row>
    <row r="239" spans="1:18" s="47" customFormat="1" x14ac:dyDescent="0.2">
      <c r="A239" s="102"/>
      <c r="B239" s="102" t="s">
        <v>619</v>
      </c>
      <c r="C239" s="112">
        <v>2000000</v>
      </c>
      <c r="D239" s="82">
        <v>6.7699999999999996E-2</v>
      </c>
      <c r="E239" s="144">
        <v>42619</v>
      </c>
      <c r="F239" s="103">
        <v>48097</v>
      </c>
      <c r="G239" s="84">
        <v>42800</v>
      </c>
      <c r="H239" s="85">
        <v>42984</v>
      </c>
      <c r="I239" s="87">
        <v>6.9597000000000006E-2</v>
      </c>
      <c r="J239" s="123">
        <v>98.286976999999993</v>
      </c>
      <c r="K239" s="154"/>
      <c r="L239" s="32"/>
      <c r="M239" s="70"/>
      <c r="N239" s="120"/>
      <c r="O239" s="21"/>
      <c r="P239" s="16"/>
      <c r="Q239" s="25"/>
      <c r="R239" s="68"/>
    </row>
    <row r="240" spans="1:18" s="47" customFormat="1" x14ac:dyDescent="0.2">
      <c r="A240" s="102"/>
      <c r="B240" s="102" t="s">
        <v>622</v>
      </c>
      <c r="C240" s="112">
        <v>500000</v>
      </c>
      <c r="D240" s="82">
        <v>6.8000000000000005E-2</v>
      </c>
      <c r="E240" s="144">
        <v>42627</v>
      </c>
      <c r="F240" s="103">
        <v>48105</v>
      </c>
      <c r="G240" s="84">
        <v>42808</v>
      </c>
      <c r="H240" s="85">
        <v>42992</v>
      </c>
      <c r="I240" s="87">
        <v>6.9643999999999998E-2</v>
      </c>
      <c r="J240" s="123">
        <v>98.512822999999997</v>
      </c>
      <c r="K240" s="154"/>
      <c r="L240" s="32"/>
      <c r="M240" s="70"/>
      <c r="N240" s="120"/>
      <c r="O240" s="21"/>
      <c r="P240" s="16"/>
      <c r="Q240" s="25"/>
      <c r="R240" s="68"/>
    </row>
    <row r="241" spans="1:18" s="47" customFormat="1" x14ac:dyDescent="0.2">
      <c r="A241" s="102"/>
      <c r="B241" s="102" t="s">
        <v>625</v>
      </c>
      <c r="C241" s="112">
        <v>550000</v>
      </c>
      <c r="D241" s="82">
        <v>6.8000000000000005E-2</v>
      </c>
      <c r="E241" s="144">
        <v>42641</v>
      </c>
      <c r="F241" s="103">
        <v>48119</v>
      </c>
      <c r="G241" s="84">
        <v>42822</v>
      </c>
      <c r="H241" s="85">
        <v>43006</v>
      </c>
      <c r="I241" s="87">
        <v>6.9725999999999996E-2</v>
      </c>
      <c r="J241" s="123">
        <v>98.438703000000004</v>
      </c>
      <c r="K241" s="154"/>
      <c r="L241" s="32"/>
      <c r="M241" s="70"/>
      <c r="N241" s="120"/>
      <c r="O241" s="21"/>
      <c r="P241" s="16"/>
      <c r="Q241" s="25"/>
      <c r="R241" s="68"/>
    </row>
    <row r="242" spans="1:18" s="47" customFormat="1" x14ac:dyDescent="0.2">
      <c r="A242" s="102"/>
      <c r="B242" s="102" t="s">
        <v>628</v>
      </c>
      <c r="C242" s="112">
        <v>500000</v>
      </c>
      <c r="D242" s="82">
        <v>6.8000000000000005E-2</v>
      </c>
      <c r="E242" s="144">
        <v>42648</v>
      </c>
      <c r="F242" s="103">
        <v>48126</v>
      </c>
      <c r="G242" s="84">
        <v>42830</v>
      </c>
      <c r="H242" s="85">
        <v>43013</v>
      </c>
      <c r="I242" s="87">
        <v>6.9766999999999996E-2</v>
      </c>
      <c r="J242" s="123">
        <v>98.401803999999998</v>
      </c>
      <c r="K242" s="154"/>
      <c r="L242" s="32"/>
      <c r="M242" s="70"/>
      <c r="N242" s="120"/>
      <c r="O242" s="21"/>
      <c r="P242" s="16"/>
      <c r="Q242" s="25"/>
      <c r="R242" s="68"/>
    </row>
    <row r="243" spans="1:18" s="47" customFormat="1" x14ac:dyDescent="0.2">
      <c r="A243" s="102"/>
      <c r="B243" s="102" t="s">
        <v>631</v>
      </c>
      <c r="C243" s="112">
        <v>500000</v>
      </c>
      <c r="D243" s="82">
        <v>6.8000000000000005E-2</v>
      </c>
      <c r="E243" s="144">
        <v>42662</v>
      </c>
      <c r="F243" s="103">
        <v>48140</v>
      </c>
      <c r="G243" s="84">
        <v>42844</v>
      </c>
      <c r="H243" s="85">
        <v>43027</v>
      </c>
      <c r="I243" s="87">
        <v>6.9847999999999993E-2</v>
      </c>
      <c r="J243" s="123">
        <v>98.329393999999994</v>
      </c>
      <c r="K243" s="154"/>
      <c r="L243" s="32"/>
      <c r="M243" s="70"/>
      <c r="N243" s="120"/>
      <c r="O243" s="21"/>
      <c r="P243" s="16"/>
      <c r="Q243" s="25"/>
      <c r="R243" s="68"/>
    </row>
    <row r="244" spans="1:18" s="47" customFormat="1" x14ac:dyDescent="0.2">
      <c r="A244" s="102" t="s">
        <v>635</v>
      </c>
      <c r="B244" s="102" t="s">
        <v>638</v>
      </c>
      <c r="C244" s="112">
        <v>11000000</v>
      </c>
      <c r="D244" s="82">
        <v>6.9000000000000006E-2</v>
      </c>
      <c r="E244" s="144">
        <v>42683</v>
      </c>
      <c r="F244" s="103">
        <v>48161</v>
      </c>
      <c r="G244" s="84">
        <v>42864</v>
      </c>
      <c r="H244" s="85">
        <v>43048</v>
      </c>
      <c r="I244" s="87">
        <v>6.9971000000000005E-2</v>
      </c>
      <c r="J244" s="123">
        <v>99.120101000000005</v>
      </c>
      <c r="K244" s="154"/>
      <c r="L244" s="32"/>
      <c r="M244" s="70"/>
      <c r="N244" s="120"/>
      <c r="O244" s="21"/>
      <c r="P244" s="16"/>
      <c r="Q244" s="25"/>
      <c r="R244" s="68"/>
    </row>
    <row r="245" spans="1:18" s="47" customFormat="1" x14ac:dyDescent="0.2">
      <c r="A245" s="102" t="s">
        <v>641</v>
      </c>
      <c r="B245" s="102" t="s">
        <v>644</v>
      </c>
      <c r="C245" s="112">
        <v>11000000</v>
      </c>
      <c r="D245" s="82">
        <v>7.0000000000000007E-2</v>
      </c>
      <c r="E245" s="144">
        <v>42711</v>
      </c>
      <c r="F245" s="103">
        <v>48189</v>
      </c>
      <c r="G245" s="84">
        <v>42711</v>
      </c>
      <c r="H245" s="85">
        <v>42893</v>
      </c>
      <c r="I245" s="87">
        <v>7.0134000000000002E-2</v>
      </c>
      <c r="J245" s="123">
        <v>99.876924000000002</v>
      </c>
      <c r="K245" s="154"/>
      <c r="L245" s="32"/>
      <c r="M245" s="70"/>
      <c r="N245" s="120"/>
      <c r="O245" s="21"/>
      <c r="P245" s="16"/>
      <c r="Q245" s="25"/>
      <c r="R245" s="68"/>
    </row>
    <row r="246" spans="1:18" s="47" customFormat="1" x14ac:dyDescent="0.2">
      <c r="A246" s="102" t="s">
        <v>647</v>
      </c>
      <c r="B246" s="102" t="s">
        <v>649</v>
      </c>
      <c r="C246" s="112">
        <v>20000000</v>
      </c>
      <c r="D246" s="82">
        <v>7.0400000000000004E-2</v>
      </c>
      <c r="E246" s="144">
        <v>42746</v>
      </c>
      <c r="F246" s="103">
        <v>48224</v>
      </c>
      <c r="G246" s="84">
        <v>42746</v>
      </c>
      <c r="H246" s="85">
        <v>42927</v>
      </c>
      <c r="I246" s="87">
        <v>7.0337999999999998E-2</v>
      </c>
      <c r="J246" s="123">
        <v>100.045356</v>
      </c>
      <c r="K246" s="154"/>
      <c r="L246" s="32"/>
      <c r="M246" s="70"/>
      <c r="N246" s="120"/>
      <c r="O246" s="21"/>
      <c r="P246" s="16"/>
      <c r="Q246" s="25"/>
      <c r="R246" s="68"/>
    </row>
    <row r="247" spans="1:18" s="47" customFormat="1" x14ac:dyDescent="0.2">
      <c r="A247" s="102" t="s">
        <v>650</v>
      </c>
      <c r="B247" s="102" t="s">
        <v>652</v>
      </c>
      <c r="C247" s="112">
        <v>19000000</v>
      </c>
      <c r="D247" s="82">
        <v>7.0900000000000005E-2</v>
      </c>
      <c r="E247" s="144">
        <v>42774</v>
      </c>
      <c r="F247" s="103">
        <v>48252</v>
      </c>
      <c r="G247" s="84">
        <v>42774</v>
      </c>
      <c r="H247" s="85">
        <v>42955</v>
      </c>
      <c r="I247" s="87">
        <v>7.0501999999999995E-2</v>
      </c>
      <c r="J247" s="123">
        <v>100.346022</v>
      </c>
      <c r="K247" s="154"/>
      <c r="L247" s="32"/>
      <c r="M247" s="70"/>
      <c r="N247" s="120"/>
      <c r="O247" s="21"/>
      <c r="P247" s="16"/>
      <c r="Q247" s="25"/>
      <c r="R247" s="68"/>
    </row>
    <row r="248" spans="1:18" s="47" customFormat="1" x14ac:dyDescent="0.2">
      <c r="A248" s="102" t="s">
        <v>653</v>
      </c>
      <c r="B248" s="102" t="s">
        <v>655</v>
      </c>
      <c r="C248" s="112">
        <v>3000000</v>
      </c>
      <c r="D248" s="82">
        <v>7.0699999999999999E-2</v>
      </c>
      <c r="E248" s="144">
        <v>42802</v>
      </c>
      <c r="F248" s="103">
        <v>48281</v>
      </c>
      <c r="G248" s="84">
        <v>42802</v>
      </c>
      <c r="H248" s="85">
        <v>42986</v>
      </c>
      <c r="I248" s="87">
        <v>7.0670999999999998E-2</v>
      </c>
      <c r="J248" s="123">
        <v>100.011105</v>
      </c>
      <c r="K248" s="154"/>
      <c r="L248" s="32"/>
      <c r="M248" s="70"/>
      <c r="N248" s="120"/>
      <c r="O248" s="21"/>
      <c r="P248" s="16"/>
      <c r="Q248" s="25"/>
      <c r="R248" s="68"/>
    </row>
    <row r="249" spans="1:18" s="47" customFormat="1" x14ac:dyDescent="0.2">
      <c r="A249" s="102" t="s">
        <v>658</v>
      </c>
      <c r="B249" s="102" t="s">
        <v>659</v>
      </c>
      <c r="C249" s="112">
        <v>4000000</v>
      </c>
      <c r="D249" s="82">
        <v>7.0699999999999999E-2</v>
      </c>
      <c r="E249" s="144">
        <v>42816</v>
      </c>
      <c r="F249" s="103">
        <v>48295</v>
      </c>
      <c r="G249" s="84">
        <v>42816</v>
      </c>
      <c r="H249" s="85">
        <v>43000</v>
      </c>
      <c r="I249" s="87">
        <v>7.0709999999999995E-2</v>
      </c>
      <c r="J249" s="123">
        <v>99.976456999999996</v>
      </c>
      <c r="K249" s="154"/>
      <c r="L249" s="32"/>
      <c r="M249" s="70"/>
      <c r="N249" s="120"/>
      <c r="O249" s="21"/>
      <c r="P249" s="16"/>
      <c r="Q249" s="25"/>
      <c r="R249" s="68"/>
    </row>
    <row r="250" spans="1:18" s="47" customFormat="1" x14ac:dyDescent="0.2">
      <c r="A250" s="102" t="s">
        <v>660</v>
      </c>
      <c r="B250" s="102" t="s">
        <v>661</v>
      </c>
      <c r="C250" s="112">
        <v>2000000</v>
      </c>
      <c r="D250" s="82">
        <v>7.0699999999999999E-2</v>
      </c>
      <c r="E250" s="144">
        <v>42837</v>
      </c>
      <c r="F250" s="103">
        <v>48316</v>
      </c>
      <c r="G250" s="84">
        <v>42837</v>
      </c>
      <c r="H250" s="85">
        <v>43020</v>
      </c>
      <c r="I250" s="87">
        <v>7.0733000000000004E-2</v>
      </c>
      <c r="J250" s="123">
        <v>99.957933999999995</v>
      </c>
      <c r="K250" s="154"/>
      <c r="L250" s="32"/>
      <c r="M250" s="70"/>
      <c r="N250" s="120"/>
      <c r="O250" s="21"/>
      <c r="P250" s="16"/>
      <c r="Q250" s="25"/>
      <c r="R250" s="68"/>
    </row>
    <row r="251" spans="1:18" x14ac:dyDescent="0.2">
      <c r="B251" s="47"/>
      <c r="C251" s="47"/>
      <c r="D251" s="47"/>
      <c r="E251" s="47"/>
      <c r="F251" s="47"/>
      <c r="G251" s="47"/>
      <c r="H251" s="47"/>
      <c r="J251" s="47"/>
      <c r="K251" s="54"/>
      <c r="N251" s="16"/>
      <c r="O251" s="21"/>
      <c r="P251" s="16"/>
      <c r="Q251" s="25"/>
    </row>
    <row r="252" spans="1:18" s="1" customFormat="1" x14ac:dyDescent="0.2">
      <c r="A252" s="1" t="s">
        <v>103</v>
      </c>
      <c r="B252" s="1" t="s">
        <v>103</v>
      </c>
    </row>
    <row r="253" spans="1:18" s="1" customFormat="1" x14ac:dyDescent="0.2">
      <c r="A253" s="1" t="s">
        <v>108</v>
      </c>
      <c r="B253" s="1" t="s">
        <v>106</v>
      </c>
    </row>
    <row r="254" spans="1:18" s="1" customFormat="1" x14ac:dyDescent="0.2">
      <c r="A254" s="151" t="s">
        <v>107</v>
      </c>
      <c r="B254" s="158" t="s">
        <v>105</v>
      </c>
      <c r="C254" s="158"/>
      <c r="D254" s="158"/>
      <c r="E254" s="158"/>
      <c r="F254" s="158"/>
      <c r="G254" s="158"/>
      <c r="H254" s="158"/>
      <c r="I254" s="158"/>
      <c r="J254" s="158"/>
      <c r="L254" s="113"/>
    </row>
    <row r="255" spans="1:18" x14ac:dyDescent="0.2">
      <c r="A255" s="151" t="s">
        <v>153</v>
      </c>
      <c r="B255" s="9" t="s">
        <v>158</v>
      </c>
      <c r="C255" s="9"/>
      <c r="D255" s="9"/>
      <c r="E255" s="9"/>
      <c r="F255" s="9"/>
      <c r="G255" s="9"/>
      <c r="H255" s="9"/>
      <c r="I255" s="9"/>
      <c r="J255" s="9"/>
      <c r="L255" s="34"/>
      <c r="M255" s="34"/>
      <c r="N255" s="14"/>
      <c r="O255" s="15"/>
      <c r="P255" s="15"/>
      <c r="Q255" s="11"/>
      <c r="R255" s="11"/>
    </row>
    <row r="256" spans="1:18" s="1" customFormat="1" x14ac:dyDescent="0.2">
      <c r="A256" s="1" t="s">
        <v>154</v>
      </c>
      <c r="B256" s="9" t="s">
        <v>154</v>
      </c>
      <c r="C256" s="9"/>
      <c r="D256" s="9"/>
      <c r="E256" s="9"/>
      <c r="F256" s="9"/>
      <c r="G256" s="9"/>
      <c r="H256" s="9"/>
      <c r="I256" s="9"/>
      <c r="J256" s="9"/>
    </row>
    <row r="257" spans="1:19" x14ac:dyDescent="0.2">
      <c r="A257" s="1" t="s">
        <v>152</v>
      </c>
      <c r="B257" s="9" t="s">
        <v>152</v>
      </c>
      <c r="C257" s="9"/>
      <c r="D257" s="9"/>
      <c r="E257" s="9"/>
      <c r="F257" s="9"/>
      <c r="G257" s="9"/>
      <c r="H257" s="9"/>
      <c r="I257" s="9"/>
      <c r="J257" s="9"/>
      <c r="L257" s="34"/>
      <c r="M257" s="34"/>
      <c r="N257" s="14"/>
      <c r="O257" s="15"/>
      <c r="P257" s="15"/>
      <c r="Q257" s="11"/>
      <c r="R257" s="11"/>
    </row>
    <row r="258" spans="1:19" x14ac:dyDescent="0.2">
      <c r="A258" s="1" t="s">
        <v>101</v>
      </c>
      <c r="B258" s="9" t="s">
        <v>155</v>
      </c>
      <c r="C258" s="9"/>
      <c r="D258" s="9"/>
      <c r="E258" s="9"/>
      <c r="F258" s="9"/>
      <c r="G258" s="9"/>
      <c r="H258" s="9"/>
      <c r="I258" s="9"/>
      <c r="J258" s="9"/>
      <c r="L258" s="34"/>
      <c r="M258" s="34"/>
      <c r="N258" s="1"/>
      <c r="O258" s="1"/>
      <c r="P258" s="1"/>
      <c r="Q258" s="11"/>
      <c r="R258" s="11"/>
    </row>
    <row r="259" spans="1:19" x14ac:dyDescent="0.2">
      <c r="A259" s="1" t="s">
        <v>12</v>
      </c>
      <c r="B259" s="9" t="s">
        <v>156</v>
      </c>
      <c r="C259" s="9"/>
      <c r="D259" s="9"/>
      <c r="E259" s="9"/>
      <c r="F259" s="9"/>
      <c r="G259" s="9"/>
      <c r="H259" s="9"/>
      <c r="I259" s="9"/>
      <c r="J259" s="9"/>
      <c r="L259" s="34"/>
      <c r="M259" s="34"/>
      <c r="N259" s="1"/>
      <c r="O259" s="1"/>
      <c r="P259" s="1"/>
      <c r="Q259" s="11"/>
      <c r="R259" s="11"/>
    </row>
    <row r="260" spans="1:19" x14ac:dyDescent="0.2">
      <c r="B260" s="9" t="s">
        <v>12</v>
      </c>
      <c r="C260" s="9"/>
      <c r="D260" s="9"/>
      <c r="E260" s="9"/>
      <c r="F260" s="9"/>
      <c r="G260" s="9"/>
      <c r="H260" s="9"/>
      <c r="I260" s="9"/>
      <c r="J260" s="9"/>
      <c r="K260" s="34"/>
      <c r="L260" s="34"/>
      <c r="M260" s="34"/>
      <c r="N260" s="1"/>
      <c r="O260" s="1"/>
      <c r="P260" s="1"/>
      <c r="Q260" s="11"/>
      <c r="R260" s="11"/>
    </row>
    <row r="261" spans="1:19" x14ac:dyDescent="0.2">
      <c r="B261" s="9"/>
      <c r="G261" s="13"/>
      <c r="H261" s="1"/>
      <c r="I261" s="9"/>
      <c r="K261" s="22"/>
      <c r="M261" s="34"/>
      <c r="N261" s="1"/>
      <c r="O261" s="1"/>
      <c r="P261" s="1"/>
      <c r="Q261" s="11"/>
      <c r="R261" s="11"/>
    </row>
    <row r="262" spans="1:19" x14ac:dyDescent="0.2">
      <c r="C262" s="1"/>
      <c r="D262" s="1"/>
      <c r="E262" s="1"/>
      <c r="F262" s="1"/>
      <c r="G262" s="1"/>
      <c r="H262" s="1"/>
    </row>
    <row r="263" spans="1:19" s="1" customFormat="1" x14ac:dyDescent="0.2">
      <c r="I263" s="51"/>
      <c r="K263" s="11"/>
      <c r="L263" s="11"/>
      <c r="M263" s="11"/>
      <c r="P263" s="11"/>
      <c r="Q263" s="11"/>
      <c r="R263" s="11"/>
      <c r="S263" s="11"/>
    </row>
    <row r="265" spans="1:19" x14ac:dyDescent="0.2">
      <c r="B265" s="150"/>
    </row>
  </sheetData>
  <sheetProtection password="FD0C" sheet="1" objects="1" scenarios="1"/>
  <sortState ref="A9:J250">
    <sortCondition ref="F9:F250"/>
  </sortState>
  <mergeCells count="1">
    <mergeCell ref="B254:J254"/>
  </mergeCells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workbookViewId="0">
      <selection activeCell="E27" sqref="E27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  <col min="8" max="8" width="11.28515625" bestFit="1" customWidth="1"/>
    <col min="9" max="9" width="10.42578125" bestFit="1" customWidth="1"/>
    <col min="10" max="10" width="11.28515625" bestFit="1" customWidth="1"/>
  </cols>
  <sheetData>
    <row r="1" spans="1:14" x14ac:dyDescent="0.2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32"/>
      <c r="K1" s="17"/>
      <c r="N1" s="12"/>
    </row>
    <row r="2" spans="1:14" x14ac:dyDescent="0.2">
      <c r="A2" s="31"/>
      <c r="B2" s="48"/>
      <c r="D2" s="147" t="s">
        <v>9</v>
      </c>
      <c r="E2" s="71">
        <f>FIB!ValueDate</f>
        <v>42886</v>
      </c>
      <c r="H2" s="32"/>
      <c r="I2" s="32"/>
      <c r="J2" s="32"/>
      <c r="K2" s="17"/>
      <c r="N2" s="12"/>
    </row>
    <row r="3" spans="1:14" x14ac:dyDescent="0.2">
      <c r="A3" s="1"/>
      <c r="B3" s="1"/>
      <c r="C3" s="1"/>
      <c r="D3" s="3"/>
      <c r="E3" s="3"/>
      <c r="F3" s="3"/>
      <c r="G3" s="49"/>
      <c r="H3" s="32"/>
      <c r="I3" s="32"/>
      <c r="J3" s="32"/>
      <c r="K3" s="17"/>
      <c r="N3" s="12"/>
    </row>
    <row r="4" spans="1:14" x14ac:dyDescent="0.2">
      <c r="A4" s="6" t="s">
        <v>494</v>
      </c>
      <c r="B4" s="6"/>
      <c r="C4" s="6"/>
      <c r="D4" s="3"/>
      <c r="E4" s="3"/>
      <c r="F4" s="3"/>
      <c r="G4" s="47"/>
      <c r="H4" s="32"/>
      <c r="I4" s="32"/>
      <c r="J4" s="32"/>
      <c r="K4" s="17"/>
      <c r="N4" s="12"/>
    </row>
    <row r="5" spans="1:14" x14ac:dyDescent="0.2">
      <c r="G5" s="47"/>
      <c r="I5" s="32"/>
      <c r="J5" s="32"/>
      <c r="K5" s="17"/>
      <c r="N5" s="12"/>
    </row>
    <row r="6" spans="1:14" x14ac:dyDescent="0.2">
      <c r="A6" s="77" t="s">
        <v>484</v>
      </c>
      <c r="B6" s="80" t="s">
        <v>505</v>
      </c>
      <c r="C6" s="160" t="s">
        <v>495</v>
      </c>
      <c r="D6" s="76" t="s">
        <v>1</v>
      </c>
      <c r="E6" s="77" t="s">
        <v>4</v>
      </c>
      <c r="F6" s="78" t="s">
        <v>11</v>
      </c>
      <c r="J6" s="18"/>
      <c r="M6" s="19"/>
    </row>
    <row r="7" spans="1:14" x14ac:dyDescent="0.2">
      <c r="A7" s="80" t="s">
        <v>486</v>
      </c>
      <c r="B7" s="80" t="s">
        <v>10</v>
      </c>
      <c r="C7" s="161"/>
      <c r="D7" s="104" t="s">
        <v>5</v>
      </c>
      <c r="E7" s="80" t="s">
        <v>1</v>
      </c>
      <c r="F7" s="81">
        <v>100</v>
      </c>
      <c r="J7" s="18"/>
      <c r="M7" s="23"/>
    </row>
    <row r="8" spans="1:14" ht="2.25" customHeight="1" x14ac:dyDescent="0.2">
      <c r="A8" s="118"/>
      <c r="B8" s="125"/>
      <c r="C8" s="133"/>
      <c r="D8" s="39"/>
      <c r="E8" s="2"/>
      <c r="F8" s="33"/>
      <c r="J8" s="17"/>
      <c r="M8" s="24"/>
    </row>
    <row r="9" spans="1:14" x14ac:dyDescent="0.2">
      <c r="A9" s="127">
        <v>5000000</v>
      </c>
      <c r="B9" s="82">
        <v>1.35E-2</v>
      </c>
      <c r="C9" s="126">
        <v>42809</v>
      </c>
      <c r="D9" s="128">
        <v>42900</v>
      </c>
      <c r="E9" s="87">
        <v>4.4330000000000003E-3</v>
      </c>
      <c r="F9" s="123">
        <v>99.983000000000004</v>
      </c>
      <c r="G9" s="155"/>
      <c r="J9" s="120"/>
      <c r="K9" s="21"/>
      <c r="L9" s="16"/>
      <c r="M9" s="25"/>
    </row>
    <row r="10" spans="1:14" x14ac:dyDescent="0.2">
      <c r="A10" s="127">
        <v>8000000</v>
      </c>
      <c r="B10" s="82">
        <v>1.37E-2</v>
      </c>
      <c r="C10" s="126">
        <v>42816</v>
      </c>
      <c r="D10" s="128">
        <v>42907</v>
      </c>
      <c r="E10" s="87">
        <v>6.6499999999999997E-3</v>
      </c>
      <c r="F10" s="123">
        <v>99.961753999999999</v>
      </c>
      <c r="G10" s="155"/>
      <c r="J10" s="120"/>
      <c r="K10" s="21"/>
      <c r="L10" s="16"/>
      <c r="M10" s="25"/>
    </row>
    <row r="11" spans="1:14" x14ac:dyDescent="0.2">
      <c r="A11" s="127">
        <v>5000000</v>
      </c>
      <c r="B11" s="82">
        <v>3.2500000000000001E-2</v>
      </c>
      <c r="C11" s="126">
        <v>42760</v>
      </c>
      <c r="D11" s="128">
        <v>42942</v>
      </c>
      <c r="E11" s="87">
        <v>1.0800000000000001E-2</v>
      </c>
      <c r="F11" s="123">
        <v>99.834575000000001</v>
      </c>
      <c r="G11" s="155"/>
      <c r="J11" s="120"/>
      <c r="K11" s="21"/>
      <c r="L11" s="16"/>
      <c r="M11" s="25"/>
    </row>
    <row r="12" spans="1:14" x14ac:dyDescent="0.2">
      <c r="A12" s="127">
        <v>2900000</v>
      </c>
      <c r="B12" s="82">
        <v>3.2000000000000001E-2</v>
      </c>
      <c r="C12" s="126">
        <v>42809</v>
      </c>
      <c r="D12" s="128">
        <v>42991</v>
      </c>
      <c r="E12" s="87">
        <v>1.6750000000000001E-2</v>
      </c>
      <c r="F12" s="123">
        <v>99.520460999999997</v>
      </c>
      <c r="G12" s="155"/>
      <c r="J12" s="120"/>
      <c r="K12" s="21"/>
      <c r="L12" s="16"/>
      <c r="M12" s="25"/>
    </row>
    <row r="13" spans="1:14" x14ac:dyDescent="0.2">
      <c r="A13" s="127">
        <v>2000000</v>
      </c>
      <c r="B13" s="82">
        <v>3.3000000000000002E-2</v>
      </c>
      <c r="C13" s="126">
        <v>42760</v>
      </c>
      <c r="D13" s="128">
        <v>43005</v>
      </c>
      <c r="E13" s="87">
        <v>1.9597E-2</v>
      </c>
      <c r="F13" s="123">
        <v>99.365139999999997</v>
      </c>
      <c r="G13" s="155"/>
      <c r="J13" s="120"/>
      <c r="K13" s="21"/>
      <c r="L13" s="16"/>
      <c r="M13" s="25"/>
    </row>
    <row r="14" spans="1:14" x14ac:dyDescent="0.2">
      <c r="A14" s="127">
        <v>3000000</v>
      </c>
      <c r="B14" s="82">
        <v>3.2000000000000001E-2</v>
      </c>
      <c r="C14" s="126">
        <v>42837</v>
      </c>
      <c r="D14" s="128">
        <v>43019</v>
      </c>
      <c r="E14" s="87">
        <v>2.2443000000000001E-2</v>
      </c>
      <c r="F14" s="123">
        <v>99.188846999999996</v>
      </c>
      <c r="G14" s="155"/>
      <c r="J14" s="120"/>
      <c r="K14" s="21"/>
      <c r="L14" s="16"/>
      <c r="M14" s="25"/>
    </row>
    <row r="15" spans="1:14" x14ac:dyDescent="0.2">
      <c r="A15" s="47"/>
      <c r="B15" s="47"/>
      <c r="C15" s="47"/>
      <c r="D15" s="47"/>
      <c r="E15" s="47"/>
      <c r="F15" s="47"/>
      <c r="G15" s="47"/>
      <c r="H15" s="47"/>
      <c r="I15" s="54"/>
      <c r="J15" s="32"/>
      <c r="K15" s="16"/>
      <c r="L15" s="21"/>
      <c r="M15" s="16"/>
    </row>
    <row r="16" spans="1:14" x14ac:dyDescent="0.2">
      <c r="A16" s="1" t="s">
        <v>103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2"/>
    </row>
    <row r="17" spans="1:14" x14ac:dyDescent="0.2">
      <c r="A17" s="1" t="s">
        <v>108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58" t="s">
        <v>107</v>
      </c>
      <c r="B18" s="158"/>
      <c r="C18" s="158"/>
      <c r="D18" s="158"/>
      <c r="E18" s="158"/>
      <c r="F18" s="158"/>
      <c r="G18" s="158"/>
      <c r="H18" s="158"/>
      <c r="I18" s="158"/>
      <c r="J18" s="113"/>
      <c r="K18" s="1"/>
      <c r="L18" s="1"/>
      <c r="M18" s="1"/>
      <c r="N18" s="1"/>
    </row>
    <row r="19" spans="1:14" x14ac:dyDescent="0.2">
      <c r="A19" s="124" t="s">
        <v>153</v>
      </c>
      <c r="B19" s="134"/>
      <c r="C19" s="134"/>
      <c r="D19" s="1"/>
      <c r="E19" s="1"/>
      <c r="F19" s="9"/>
      <c r="G19" s="9"/>
      <c r="I19" s="34"/>
      <c r="J19" s="34"/>
      <c r="K19" s="14"/>
      <c r="L19" s="15"/>
      <c r="M19" s="15"/>
      <c r="N19" s="1"/>
    </row>
    <row r="20" spans="1:14" x14ac:dyDescent="0.2">
      <c r="A20" s="1" t="s">
        <v>154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1"/>
    </row>
    <row r="21" spans="1:14" x14ac:dyDescent="0.2">
      <c r="A21" s="1" t="s">
        <v>152</v>
      </c>
      <c r="B21" s="1"/>
      <c r="C21" s="1"/>
      <c r="D21" s="1"/>
      <c r="E21" s="1"/>
      <c r="F21" s="9"/>
      <c r="G21" s="9"/>
      <c r="I21" s="34"/>
      <c r="J21" s="34"/>
      <c r="K21" s="14"/>
      <c r="L21" s="15"/>
      <c r="M21" s="15"/>
      <c r="N21" s="1"/>
    </row>
    <row r="22" spans="1:14" x14ac:dyDescent="0.2">
      <c r="A22" s="1" t="s">
        <v>101</v>
      </c>
      <c r="B22" s="1"/>
      <c r="C22" s="1"/>
      <c r="D22" s="1"/>
      <c r="E22" s="1"/>
      <c r="F22" s="1"/>
      <c r="G22" s="9"/>
      <c r="I22" s="34"/>
      <c r="J22" s="34"/>
      <c r="K22" s="1"/>
      <c r="L22" s="1"/>
      <c r="M22" s="1"/>
      <c r="N22" s="11"/>
    </row>
    <row r="23" spans="1:14" x14ac:dyDescent="0.2">
      <c r="A23" s="1" t="s">
        <v>12</v>
      </c>
      <c r="B23" s="1"/>
      <c r="C23" s="1"/>
      <c r="D23" s="1"/>
      <c r="E23" s="1"/>
      <c r="F23" s="1"/>
      <c r="G23" s="9"/>
      <c r="I23" s="34"/>
      <c r="J23" s="34"/>
      <c r="K23" s="1"/>
      <c r="L23" s="1"/>
      <c r="M23" s="1"/>
      <c r="N23" s="11"/>
    </row>
    <row r="24" spans="1:14" x14ac:dyDescent="0.2">
      <c r="A24" s="1"/>
      <c r="B24" s="1"/>
      <c r="C24" s="1"/>
      <c r="D24" s="1"/>
      <c r="E24" s="1"/>
      <c r="F24" s="1"/>
      <c r="G24" s="9"/>
      <c r="I24" s="34"/>
      <c r="J24" s="34"/>
      <c r="K24" s="1"/>
      <c r="L24" s="1"/>
      <c r="M24" s="1"/>
      <c r="N24" s="11"/>
    </row>
    <row r="25" spans="1:14" x14ac:dyDescent="0.2">
      <c r="N25" s="11"/>
    </row>
    <row r="29" spans="1:14" x14ac:dyDescent="0.2">
      <c r="A29" s="74"/>
    </row>
  </sheetData>
  <sheetProtection password="FD0C" sheet="1" objects="1" scenarios="1"/>
  <sortState ref="A9:F14">
    <sortCondition ref="D9:D14"/>
  </sortState>
  <mergeCells count="3">
    <mergeCell ref="A18:I18"/>
    <mergeCell ref="A1:I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F30" sqref="F30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  <col min="8" max="8" width="10.28515625" bestFit="1" customWidth="1"/>
    <col min="9" max="9" width="10.42578125" bestFit="1" customWidth="1"/>
    <col min="10" max="10" width="10.28515625" bestFit="1" customWidth="1"/>
  </cols>
  <sheetData>
    <row r="1" spans="1:15" x14ac:dyDescent="0.2">
      <c r="A1" s="10" t="s">
        <v>25</v>
      </c>
      <c r="B1" s="10"/>
      <c r="C1" s="10"/>
      <c r="D1" s="3"/>
      <c r="E1" s="3"/>
      <c r="F1" s="3"/>
      <c r="H1" s="1"/>
      <c r="J1" s="32"/>
      <c r="K1" s="17"/>
      <c r="N1" s="12"/>
      <c r="O1" s="12"/>
    </row>
    <row r="2" spans="1:15" x14ac:dyDescent="0.2">
      <c r="A2" s="31"/>
      <c r="B2" s="30"/>
      <c r="C2" s="1"/>
      <c r="D2" s="3" t="s">
        <v>9</v>
      </c>
      <c r="E2" s="71">
        <f>TBills!E2</f>
        <v>42886</v>
      </c>
      <c r="H2" s="1"/>
      <c r="I2" s="32"/>
      <c r="J2" s="32"/>
      <c r="K2" s="17"/>
      <c r="N2" s="12"/>
      <c r="O2" s="12"/>
    </row>
    <row r="3" spans="1:15" x14ac:dyDescent="0.2">
      <c r="A3" s="1"/>
      <c r="B3" s="1"/>
      <c r="C3" s="1"/>
      <c r="D3" s="3"/>
      <c r="E3" s="3"/>
      <c r="F3" s="3"/>
      <c r="G3" s="7"/>
      <c r="H3" s="1"/>
      <c r="I3" s="32"/>
      <c r="J3" s="32"/>
      <c r="K3" s="17"/>
      <c r="N3" s="12"/>
      <c r="O3" s="12"/>
    </row>
    <row r="4" spans="1:15" x14ac:dyDescent="0.2">
      <c r="A4" s="6" t="s">
        <v>496</v>
      </c>
      <c r="B4" s="6"/>
      <c r="C4" s="6"/>
      <c r="D4" s="1"/>
      <c r="E4" s="3"/>
      <c r="F4" s="3"/>
      <c r="G4" s="3"/>
      <c r="I4" s="32"/>
      <c r="J4" s="32"/>
      <c r="K4" s="17"/>
      <c r="N4" s="12"/>
      <c r="O4" s="12"/>
    </row>
    <row r="5" spans="1:15" x14ac:dyDescent="0.2">
      <c r="I5" s="32"/>
      <c r="J5" s="32"/>
      <c r="K5" s="17"/>
      <c r="N5" s="12"/>
      <c r="O5" s="12"/>
    </row>
    <row r="6" spans="1:15" x14ac:dyDescent="0.2">
      <c r="A6" s="77" t="s">
        <v>484</v>
      </c>
      <c r="B6" s="75" t="s">
        <v>505</v>
      </c>
      <c r="C6" s="76" t="s">
        <v>495</v>
      </c>
      <c r="D6" s="77" t="s">
        <v>1</v>
      </c>
      <c r="E6" s="77" t="s">
        <v>4</v>
      </c>
      <c r="F6" s="78" t="s">
        <v>11</v>
      </c>
      <c r="J6" s="18"/>
      <c r="M6" s="19"/>
      <c r="N6" s="19"/>
    </row>
    <row r="7" spans="1:15" ht="12" customHeight="1" x14ac:dyDescent="0.2">
      <c r="A7" s="80" t="s">
        <v>487</v>
      </c>
      <c r="B7" s="108" t="s">
        <v>10</v>
      </c>
      <c r="C7" s="109"/>
      <c r="D7" s="80" t="s">
        <v>5</v>
      </c>
      <c r="E7" s="80" t="s">
        <v>1</v>
      </c>
      <c r="F7" s="81">
        <v>100</v>
      </c>
      <c r="J7" s="18"/>
      <c r="M7" s="23"/>
      <c r="N7" s="23"/>
    </row>
    <row r="8" spans="1:15" hidden="1" x14ac:dyDescent="0.2">
      <c r="A8" s="119"/>
      <c r="B8" s="5"/>
      <c r="C8" s="36"/>
      <c r="D8" s="2"/>
      <c r="E8" s="2"/>
      <c r="F8" s="33"/>
      <c r="J8" s="17"/>
      <c r="M8" s="24"/>
      <c r="N8" s="24"/>
    </row>
    <row r="9" spans="1:15" s="47" customFormat="1" x14ac:dyDescent="0.2">
      <c r="A9" s="127">
        <v>4000000</v>
      </c>
      <c r="B9" s="129">
        <v>0.04</v>
      </c>
      <c r="C9" s="130">
        <v>42663</v>
      </c>
      <c r="D9" s="131">
        <v>42915</v>
      </c>
      <c r="E9" s="87">
        <v>1.1599999999999999E-2</v>
      </c>
      <c r="F9" s="123">
        <v>99.907920000000004</v>
      </c>
      <c r="J9" s="120"/>
      <c r="K9" s="21"/>
      <c r="L9" s="16"/>
      <c r="M9" s="25"/>
      <c r="N9" s="62"/>
    </row>
    <row r="10" spans="1:15" s="47" customFormat="1" x14ac:dyDescent="0.2">
      <c r="A10" s="127">
        <v>300000</v>
      </c>
      <c r="B10" s="129">
        <v>3.1E-2</v>
      </c>
      <c r="C10" s="130">
        <v>42621</v>
      </c>
      <c r="D10" s="131">
        <v>42936</v>
      </c>
      <c r="E10" s="87">
        <v>1.2999999999999999E-2</v>
      </c>
      <c r="F10" s="123">
        <v>99.822233999999995</v>
      </c>
      <c r="J10" s="120"/>
      <c r="K10" s="21"/>
      <c r="L10" s="16"/>
      <c r="M10" s="25"/>
      <c r="N10" s="62"/>
    </row>
    <row r="11" spans="1:15" s="47" customFormat="1" x14ac:dyDescent="0.2">
      <c r="A11" s="127">
        <v>4300000</v>
      </c>
      <c r="B11" s="129">
        <v>4.0300000000000002E-2</v>
      </c>
      <c r="C11" s="130">
        <v>42698</v>
      </c>
      <c r="D11" s="131">
        <v>42943</v>
      </c>
      <c r="E11" s="87">
        <v>1.3350000000000001E-2</v>
      </c>
      <c r="F11" s="123">
        <v>99.791954000000004</v>
      </c>
      <c r="J11" s="120"/>
      <c r="K11" s="21"/>
      <c r="L11" s="16"/>
      <c r="M11" s="25"/>
      <c r="N11" s="62"/>
    </row>
    <row r="12" spans="1:15" s="47" customFormat="1" x14ac:dyDescent="0.2">
      <c r="A12" s="127">
        <v>3000000</v>
      </c>
      <c r="B12" s="129">
        <v>4.2000000000000003E-2</v>
      </c>
      <c r="C12" s="130">
        <v>42635</v>
      </c>
      <c r="D12" s="131">
        <v>42950</v>
      </c>
      <c r="E12" s="87">
        <v>1.3860000000000001E-2</v>
      </c>
      <c r="F12" s="123">
        <v>99.757565</v>
      </c>
      <c r="J12" s="120"/>
      <c r="K12" s="21"/>
      <c r="L12" s="16"/>
      <c r="M12" s="25"/>
      <c r="N12" s="62"/>
    </row>
    <row r="13" spans="1:15" s="47" customFormat="1" x14ac:dyDescent="0.2">
      <c r="A13" s="127">
        <v>4000000</v>
      </c>
      <c r="B13" s="129">
        <v>4.1000000000000002E-2</v>
      </c>
      <c r="C13" s="130">
        <v>42663</v>
      </c>
      <c r="D13" s="131">
        <v>42964</v>
      </c>
      <c r="E13" s="87">
        <v>1.512E-2</v>
      </c>
      <c r="F13" s="123">
        <v>99.677927999999994</v>
      </c>
      <c r="J13" s="120"/>
      <c r="K13" s="21"/>
      <c r="L13" s="16"/>
      <c r="M13" s="25"/>
      <c r="N13" s="62"/>
    </row>
    <row r="14" spans="1:15" s="47" customFormat="1" x14ac:dyDescent="0.2">
      <c r="A14" s="127">
        <v>300000</v>
      </c>
      <c r="B14" s="129">
        <v>3.15E-2</v>
      </c>
      <c r="C14" s="130">
        <v>42621</v>
      </c>
      <c r="D14" s="131">
        <v>42971</v>
      </c>
      <c r="E14" s="87">
        <v>1.575E-2</v>
      </c>
      <c r="F14" s="123">
        <v>99.634559999999993</v>
      </c>
      <c r="J14" s="120"/>
      <c r="K14" s="21"/>
      <c r="L14" s="16"/>
      <c r="M14" s="25"/>
      <c r="N14" s="62"/>
    </row>
    <row r="15" spans="1:15" s="47" customFormat="1" x14ac:dyDescent="0.2">
      <c r="A15" s="127">
        <v>1700000</v>
      </c>
      <c r="B15" s="129">
        <v>4.0599999999999997E-2</v>
      </c>
      <c r="C15" s="130">
        <v>42698</v>
      </c>
      <c r="D15" s="131">
        <v>43013</v>
      </c>
      <c r="E15" s="87">
        <v>2.3723000000000001E-2</v>
      </c>
      <c r="F15" s="123">
        <v>99.181326999999996</v>
      </c>
      <c r="J15" s="120"/>
      <c r="K15" s="21"/>
      <c r="L15" s="16"/>
      <c r="M15" s="25"/>
      <c r="N15" s="62"/>
    </row>
    <row r="16" spans="1:15" s="47" customFormat="1" x14ac:dyDescent="0.2">
      <c r="A16" s="127">
        <v>4000000</v>
      </c>
      <c r="B16" s="129">
        <v>4.2000000000000003E-2</v>
      </c>
      <c r="C16" s="130">
        <v>42810</v>
      </c>
      <c r="D16" s="131">
        <v>43111</v>
      </c>
      <c r="E16" s="87">
        <v>3.6499999999999998E-2</v>
      </c>
      <c r="F16" s="123">
        <v>97.799510999999995</v>
      </c>
      <c r="G16" s="157"/>
      <c r="I16" s="156"/>
      <c r="J16" s="120"/>
      <c r="K16" s="21"/>
      <c r="L16" s="16"/>
      <c r="M16" s="25"/>
      <c r="N16" s="62"/>
    </row>
    <row r="17" spans="1:15" s="47" customFormat="1" x14ac:dyDescent="0.2">
      <c r="A17" s="127">
        <v>3000000</v>
      </c>
      <c r="B17" s="129">
        <v>4.2500000000000003E-2</v>
      </c>
      <c r="C17" s="130">
        <v>42810</v>
      </c>
      <c r="D17" s="131">
        <v>43139</v>
      </c>
      <c r="E17" s="87">
        <v>3.7477000000000003E-2</v>
      </c>
      <c r="F17" s="123">
        <v>97.468052</v>
      </c>
      <c r="J17" s="120"/>
      <c r="K17" s="21"/>
      <c r="L17" s="16"/>
      <c r="M17" s="25"/>
      <c r="N17" s="62"/>
    </row>
    <row r="18" spans="1:15" s="47" customFormat="1" x14ac:dyDescent="0.2">
      <c r="A18" s="127">
        <v>3000000</v>
      </c>
      <c r="B18" s="129">
        <v>4.3999999999999997E-2</v>
      </c>
      <c r="C18" s="130">
        <v>42866</v>
      </c>
      <c r="D18" s="131">
        <v>43146</v>
      </c>
      <c r="E18" s="87">
        <v>3.7733000000000003E-2</v>
      </c>
      <c r="F18" s="123">
        <v>97.382523000000006</v>
      </c>
      <c r="J18" s="120"/>
      <c r="K18" s="21"/>
      <c r="L18" s="16"/>
      <c r="M18" s="25"/>
      <c r="N18" s="62"/>
    </row>
    <row r="19" spans="1:15" s="47" customFormat="1" x14ac:dyDescent="0.2">
      <c r="A19" s="127">
        <v>3000000</v>
      </c>
      <c r="B19" s="129">
        <v>4.2999999999999997E-2</v>
      </c>
      <c r="C19" s="130">
        <v>42810</v>
      </c>
      <c r="D19" s="131">
        <v>43160</v>
      </c>
      <c r="E19" s="87">
        <v>3.8179999999999999E-2</v>
      </c>
      <c r="F19" s="123">
        <v>97.213741999999996</v>
      </c>
      <c r="J19" s="120"/>
      <c r="K19" s="21"/>
      <c r="L19" s="16"/>
      <c r="M19" s="25"/>
      <c r="N19" s="62"/>
    </row>
    <row r="20" spans="1:15" s="47" customFormat="1" x14ac:dyDescent="0.2">
      <c r="A20" s="127">
        <v>3000000</v>
      </c>
      <c r="B20" s="129">
        <v>4.5499999999999999E-2</v>
      </c>
      <c r="C20" s="130">
        <v>42866</v>
      </c>
      <c r="D20" s="131">
        <v>43216</v>
      </c>
      <c r="E20" s="87">
        <v>3.95E-2</v>
      </c>
      <c r="F20" s="123">
        <v>96.551907</v>
      </c>
      <c r="J20" s="120"/>
      <c r="K20" s="21"/>
      <c r="L20" s="16"/>
      <c r="M20" s="25"/>
      <c r="N20" s="62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 t="s">
        <v>103</v>
      </c>
      <c r="B22" s="1"/>
      <c r="C22" s="1"/>
      <c r="D22" s="1"/>
      <c r="E22" s="1"/>
      <c r="F22" s="1"/>
      <c r="G22" s="1"/>
      <c r="H22" s="1"/>
      <c r="I22" s="1"/>
      <c r="J22" s="110"/>
      <c r="K22" s="1"/>
      <c r="L22" s="1"/>
      <c r="M22" s="1"/>
      <c r="N22" s="1"/>
      <c r="O22" s="1"/>
    </row>
    <row r="23" spans="1:15" x14ac:dyDescent="0.2">
      <c r="A23" s="1" t="s">
        <v>108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58" t="s">
        <v>107</v>
      </c>
      <c r="B24" s="158"/>
      <c r="C24" s="158"/>
      <c r="D24" s="158"/>
      <c r="E24" s="158"/>
      <c r="F24" s="158"/>
      <c r="G24" s="158"/>
      <c r="H24" s="158"/>
      <c r="I24" s="158"/>
      <c r="J24" s="1"/>
      <c r="K24" s="1"/>
      <c r="L24" s="1"/>
      <c r="M24" s="1"/>
      <c r="N24" s="1"/>
      <c r="O24" s="1"/>
    </row>
    <row r="25" spans="1:15" x14ac:dyDescent="0.2">
      <c r="A25" s="124" t="s">
        <v>157</v>
      </c>
      <c r="B25" s="134"/>
      <c r="C25" s="1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 t="s">
        <v>154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 t="s">
        <v>152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 t="s">
        <v>155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 t="s">
        <v>156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</row>
    <row r="32" spans="1:15" x14ac:dyDescent="0.2">
      <c r="A32" s="52"/>
      <c r="B32" s="52"/>
      <c r="C32" s="52"/>
      <c r="D32" s="10"/>
      <c r="E32" s="10"/>
      <c r="F32" s="10"/>
      <c r="G32" s="1"/>
      <c r="H32" s="1"/>
      <c r="I32" s="27"/>
      <c r="J32" s="26"/>
      <c r="K32" s="26"/>
      <c r="L32" s="26"/>
      <c r="M32" s="26"/>
      <c r="N32" s="26"/>
      <c r="O32" s="26"/>
    </row>
    <row r="33" spans="1:15" x14ac:dyDescent="0.2">
      <c r="A33" s="1"/>
      <c r="B33" s="1"/>
      <c r="C33" s="1"/>
      <c r="D33" s="1"/>
      <c r="E33" s="1"/>
      <c r="F33" s="1"/>
      <c r="G33" s="26"/>
      <c r="H33" s="1"/>
      <c r="I33" s="26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2"/>
      <c r="E34" s="22"/>
      <c r="F34" s="1"/>
      <c r="G34" s="22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74"/>
    </row>
  </sheetData>
  <sheetProtection password="FD0C" sheet="1" objects="1" scenarios="1"/>
  <sortState ref="A9:F20">
    <sortCondition ref="D9:D20"/>
  </sortState>
  <mergeCells count="1">
    <mergeCell ref="A24:I24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FSC</vt:lpstr>
      <vt:lpstr>FDB</vt:lpstr>
      <vt:lpstr>FDL</vt:lpstr>
      <vt:lpstr>FEA</vt:lpstr>
      <vt:lpstr>HA</vt:lpstr>
      <vt:lpstr>FIB</vt:lpstr>
      <vt:lpstr>TBills</vt:lpstr>
      <vt:lpstr>PN's</vt:lpstr>
      <vt:lpstr>FDB!Print_Area</vt:lpstr>
      <vt:lpstr>FDL!Print_Area</vt:lpstr>
      <vt:lpstr>FEA!Print_Area</vt:lpstr>
      <vt:lpstr>FIB!Print_Area</vt:lpstr>
      <vt:lpstr>FSC!Print_Area</vt:lpstr>
      <vt:lpstr>HA!Print_Area</vt:lpstr>
      <vt:lpstr>FDL!Print_Titles</vt:lpstr>
      <vt:lpstr>FEA!Print_Titles</vt:lpstr>
      <vt:lpstr>FIB!Print_Titles</vt:lpstr>
      <vt:lpstr>FSC!Print_Titles</vt:lpstr>
      <vt:lpstr>HA!Print_Titles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2016-02-29T22:11:13Z</cp:lastPrinted>
  <dcterms:created xsi:type="dcterms:W3CDTF">1998-10-15T11:55:00Z</dcterms:created>
  <dcterms:modified xsi:type="dcterms:W3CDTF">2020-09-14T23:00:18Z</dcterms:modified>
</cp:coreProperties>
</file>