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harat\Desktop\Webite Uploads\Bond Price list &amp; Yield Curve 2017\February\"/>
    </mc:Choice>
  </mc:AlternateContent>
  <bookViews>
    <workbookView xWindow="0" yWindow="0" windowWidth="20490" windowHeight="7755" activeTab="7"/>
  </bookViews>
  <sheets>
    <sheet name="FSC" sheetId="19" r:id="rId1"/>
    <sheet name="FDB" sheetId="3" r:id="rId2"/>
    <sheet name="FDL" sheetId="2" r:id="rId3"/>
    <sheet name="FEA" sheetId="4" r:id="rId4"/>
    <sheet name="HA" sheetId="5" r:id="rId5"/>
    <sheet name="FIB" sheetId="15" r:id="rId6"/>
    <sheet name="TBills" sheetId="17" r:id="rId7"/>
    <sheet name="PN's" sheetId="18" r:id="rId8"/>
  </sheets>
  <definedNames>
    <definedName name="_Day182" localSheetId="5">#REF!</definedName>
    <definedName name="_Day182" localSheetId="0">#REF!</definedName>
    <definedName name="_Day182">#REF!</definedName>
    <definedName name="_Day245" localSheetId="5">#REF!</definedName>
    <definedName name="_Day245" localSheetId="0">#REF!</definedName>
    <definedName name="_Day245">#REF!</definedName>
    <definedName name="_Day28" localSheetId="5">#REF!</definedName>
    <definedName name="_Day28" localSheetId="0">#REF!</definedName>
    <definedName name="_Day28">#REF!</definedName>
    <definedName name="_Day91" localSheetId="5">#REF!</definedName>
    <definedName name="_Day91" localSheetId="0">#REF!</definedName>
    <definedName name="_Day91">#REF!</definedName>
    <definedName name="_xlnm._FilterDatabase" localSheetId="5" hidden="1">FIB!$B$7:$S$7</definedName>
    <definedName name="_St1" localSheetId="0">#REF!</definedName>
    <definedName name="_St1">#REF!</definedName>
    <definedName name="_St10" localSheetId="0">#REF!</definedName>
    <definedName name="_St10">#REF!</definedName>
    <definedName name="_St11" localSheetId="0">#REF!</definedName>
    <definedName name="_St11">#REF!</definedName>
    <definedName name="_St12" localSheetId="0">#REF!</definedName>
    <definedName name="_St12">#REF!</definedName>
    <definedName name="_St13" localSheetId="0">#REF!</definedName>
    <definedName name="_St13">#REF!</definedName>
    <definedName name="_St14" localSheetId="0">#REF!</definedName>
    <definedName name="_St14">#REF!</definedName>
    <definedName name="_St15" localSheetId="0">#REF!</definedName>
    <definedName name="_St15">#REF!</definedName>
    <definedName name="_St16" localSheetId="0">#REF!</definedName>
    <definedName name="_St16">#REF!</definedName>
    <definedName name="_St17" localSheetId="0">#REF!</definedName>
    <definedName name="_St17">#REF!</definedName>
    <definedName name="_St18" localSheetId="0">#REF!</definedName>
    <definedName name="_St18">#REF!</definedName>
    <definedName name="_St19" localSheetId="0">#REF!</definedName>
    <definedName name="_St19">#REF!</definedName>
    <definedName name="_St2" localSheetId="0">#REF!</definedName>
    <definedName name="_St2">#REF!</definedName>
    <definedName name="_St20" localSheetId="0">#REF!</definedName>
    <definedName name="_St20">#REF!</definedName>
    <definedName name="_St21" localSheetId="0">#REF!</definedName>
    <definedName name="_St21">#REF!</definedName>
    <definedName name="_St22" localSheetId="0">#REF!</definedName>
    <definedName name="_St22">#REF!</definedName>
    <definedName name="_St23" localSheetId="0">#REF!</definedName>
    <definedName name="_St23">#REF!</definedName>
    <definedName name="_St24" localSheetId="0">#REF!</definedName>
    <definedName name="_St24">#REF!</definedName>
    <definedName name="_St25" localSheetId="0">#REF!</definedName>
    <definedName name="_St25">#REF!</definedName>
    <definedName name="_St26" localSheetId="0">#REF!</definedName>
    <definedName name="_St26">#REF!</definedName>
    <definedName name="_St27" localSheetId="0">#REF!</definedName>
    <definedName name="_St27">#REF!</definedName>
    <definedName name="_St28" localSheetId="0">#REF!</definedName>
    <definedName name="_St28">#REF!</definedName>
    <definedName name="_St29" localSheetId="0">#REF!</definedName>
    <definedName name="_St29">#REF!</definedName>
    <definedName name="_St3" localSheetId="0">#REF!</definedName>
    <definedName name="_St3">#REF!</definedName>
    <definedName name="_St30" localSheetId="0">#REF!</definedName>
    <definedName name="_St30">#REF!</definedName>
    <definedName name="_St4" localSheetId="0">#REF!</definedName>
    <definedName name="_St4">#REF!</definedName>
    <definedName name="_St5" localSheetId="0">#REF!</definedName>
    <definedName name="_St5">#REF!</definedName>
    <definedName name="_St6" localSheetId="0">#REF!</definedName>
    <definedName name="_St6">#REF!</definedName>
    <definedName name="_St7" localSheetId="0">#REF!</definedName>
    <definedName name="_St7">#REF!</definedName>
    <definedName name="_St8" localSheetId="0">#REF!</definedName>
    <definedName name="_St8">#REF!</definedName>
    <definedName name="_St9" localSheetId="0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_xlnm.Print_Area" localSheetId="1">FDB!$A$1:$I$63</definedName>
    <definedName name="_xlnm.Print_Area" localSheetId="2">FDL!$A$1:$J$337</definedName>
    <definedName name="_xlnm.Print_Area" localSheetId="3">FEA!$A$1:$I$24</definedName>
    <definedName name="_xlnm.Print_Area" localSheetId="5">FIB!$B$1:$K$256</definedName>
    <definedName name="_xlnm.Print_Area" localSheetId="0">FSC!$A$1:$I$23</definedName>
    <definedName name="_xlnm.Print_Area" localSheetId="4">HA!$A$1:$I$35</definedName>
    <definedName name="_xlnm.Print_Titles" localSheetId="2">FDL!$1:$8</definedName>
    <definedName name="_xlnm.Print_Titles" localSheetId="3">FEA!$1:$8</definedName>
    <definedName name="_xlnm.Print_Titles" localSheetId="5">FIB!$1:$8</definedName>
    <definedName name="_xlnm.Print_Titles" localSheetId="0">FSC!$1:$8</definedName>
    <definedName name="_xlnm.Print_Titles" localSheetId="4">HA!$1:$8</definedName>
    <definedName name="ValueDate" localSheetId="5">FIB!$D$2</definedName>
    <definedName name="ValueDate">FDL!$C$2</definedName>
    <definedName name="ValueDateFBC" localSheetId="0">#REF!</definedName>
    <definedName name="ValueDateFBC">#REF!</definedName>
    <definedName name="ValueDateFDB">FDB!$C$2</definedName>
    <definedName name="ValueDateFEA" localSheetId="0">FSC!$D$2</definedName>
    <definedName name="ValueDateFEA">FEA!$D$2</definedName>
    <definedName name="ValueDateFSC" localSheetId="0">#REF!</definedName>
    <definedName name="ValueDateFSC">#REF!</definedName>
    <definedName name="ValueDateHA">HA!$C$2</definedName>
    <definedName name="ValueDatePAF" localSheetId="0">#REF!</definedName>
    <definedName name="ValueDatePAF">#REF!</definedName>
    <definedName name="ValueDateRRL" localSheetId="5">#REF!</definedName>
    <definedName name="ValueDateRRL" localSheetId="0">#REF!</definedName>
    <definedName name="ValueDateRRL">#REF!</definedName>
  </definedNames>
  <calcPr calcId="152511"/>
</workbook>
</file>

<file path=xl/calcChain.xml><?xml version="1.0" encoding="utf-8"?>
<calcChain xmlns="http://schemas.openxmlformats.org/spreadsheetml/2006/main">
  <c r="C2" i="3" l="1"/>
  <c r="C2" i="2" l="1"/>
  <c r="D2" i="4" l="1"/>
  <c r="C2" i="5" l="1"/>
  <c r="D2" i="15" l="1"/>
  <c r="E2" i="17" l="1"/>
  <c r="E2" i="18" l="1"/>
</calcChain>
</file>

<file path=xl/sharedStrings.xml><?xml version="1.0" encoding="utf-8"?>
<sst xmlns="http://schemas.openxmlformats.org/spreadsheetml/2006/main" count="840" uniqueCount="660">
  <si>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</si>
  <si>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</si>
  <si>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</si>
  <si>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</si>
  <si>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</si>
  <si>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</si>
  <si>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</si>
  <si>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FIJI ELECTRICITY AUTHORITY REGISTERED BONDS</t>
  </si>
  <si>
    <t>HOUSING AUTHORITY REGISTERED BONDS</t>
  </si>
  <si>
    <t>Quotation Date:</t>
  </si>
  <si>
    <t>Yield</t>
  </si>
  <si>
    <t>Price per</t>
  </si>
  <si>
    <t>06-03-2013-2017</t>
  </si>
  <si>
    <t>20-03-2013-2017</t>
  </si>
  <si>
    <t xml:space="preserve">     Provident Plaza, Ellery Street, Suva, Phone 330-4130.</t>
  </si>
  <si>
    <t>29-05-2013-2017</t>
  </si>
  <si>
    <t>12-06-2013-2017</t>
  </si>
  <si>
    <t>26-06-2013-2017</t>
  </si>
  <si>
    <t>10-07-2013-2017</t>
  </si>
  <si>
    <t>31-07-2013-2017</t>
  </si>
  <si>
    <t>14-08-2013-2017</t>
  </si>
  <si>
    <t>28-08-2013-2017</t>
  </si>
  <si>
    <t>11-09-2013-2017</t>
  </si>
  <si>
    <t>25-09-2013-2017</t>
  </si>
  <si>
    <t>16-10-2013-2017</t>
  </si>
  <si>
    <t>30-10-2013-2017</t>
  </si>
  <si>
    <t>27-11-2013-2017</t>
  </si>
  <si>
    <t>13-11-2013-2017</t>
  </si>
  <si>
    <t>Indicative Prices Quoted by the Reserve Bank of Fiji Based on Recent Tender Results</t>
  </si>
  <si>
    <t>11-12-2013-2017</t>
  </si>
  <si>
    <t>18-12-2013-2017</t>
  </si>
  <si>
    <t>12-02-2014-2018</t>
  </si>
  <si>
    <t>26-02-2014-2018</t>
  </si>
  <si>
    <t>12-03-2014-2018</t>
  </si>
  <si>
    <t>26-03-2014-2018</t>
  </si>
  <si>
    <t>21-05-2014-2018</t>
  </si>
  <si>
    <t>04-06-2014-2018</t>
  </si>
  <si>
    <t>18/06/2014-2018</t>
  </si>
  <si>
    <t>02-07-2014-2018</t>
  </si>
  <si>
    <t>23-07-2014-2018</t>
  </si>
  <si>
    <t>06-08-2014-2018</t>
  </si>
  <si>
    <t>13-08-2014-2018</t>
  </si>
  <si>
    <t>27-08-2014-2018</t>
  </si>
  <si>
    <t>17-09-2014-2018</t>
  </si>
  <si>
    <t>08-10-2014-2018</t>
  </si>
  <si>
    <t>15-10-2014-2018</t>
  </si>
  <si>
    <t>29-10-2014-2018</t>
  </si>
  <si>
    <t>12-11-2014-2018</t>
  </si>
  <si>
    <t>26-11-2014-2018</t>
  </si>
  <si>
    <t>24-12-2014-2018</t>
  </si>
  <si>
    <t>25-02-2015-2019</t>
  </si>
  <si>
    <t>17-03-2015-2019</t>
  </si>
  <si>
    <t>31-03-2015-2019</t>
  </si>
  <si>
    <t>26-05-2015-2019</t>
  </si>
  <si>
    <t>12-05-2015-2019</t>
  </si>
  <si>
    <t>16-06-2015-2019</t>
  </si>
  <si>
    <t>30-06-2015-2019</t>
  </si>
  <si>
    <t>14-07-2015-2019</t>
  </si>
  <si>
    <t>21-07-2015-2019</t>
  </si>
  <si>
    <t>28-07-2015-2019</t>
  </si>
  <si>
    <t>04-08-2015-2019</t>
  </si>
  <si>
    <t>11-08-2015-2019</t>
  </si>
  <si>
    <t>18-08-2015-2019</t>
  </si>
  <si>
    <t>01-09-2015-2019</t>
  </si>
  <si>
    <t>29-09-2015-2019</t>
  </si>
  <si>
    <t>15-09-2015-2019</t>
  </si>
  <si>
    <t>13-10-2015-2019</t>
  </si>
  <si>
    <t>20-10-2015-2019</t>
  </si>
  <si>
    <t>27-10-2015-2019</t>
  </si>
  <si>
    <t>10-11-2015-2019</t>
  </si>
  <si>
    <t>17-11-2015-2019</t>
  </si>
  <si>
    <t>24-11-2015-2019</t>
  </si>
  <si>
    <t>08-12-2015-2019</t>
  </si>
  <si>
    <t>22-12-2015-2019</t>
  </si>
  <si>
    <t>29-12-2015-2019</t>
  </si>
  <si>
    <t>16-02-2016-2020</t>
  </si>
  <si>
    <t>02-03-2016-2020</t>
  </si>
  <si>
    <t>16-03-2016-2020</t>
  </si>
  <si>
    <t>30-03-2016-2020</t>
  </si>
  <si>
    <t>11-05-2016-2020</t>
  </si>
  <si>
    <t>25-05-2016-2020</t>
  </si>
  <si>
    <t>08-06-2016-2020</t>
  </si>
  <si>
    <t>22-06-2016-2020</t>
  </si>
  <si>
    <t>06-07-2016-2020</t>
  </si>
  <si>
    <t>17-08-2016-2020</t>
  </si>
  <si>
    <t>31-08-2016-2020</t>
  </si>
  <si>
    <t>14-09-2016-2020</t>
  </si>
  <si>
    <t>21-09-2016-2020</t>
  </si>
  <si>
    <t>28-09-2016-2020</t>
  </si>
  <si>
    <t>12-10-2016-2020</t>
  </si>
  <si>
    <t>19-10-2016-2020</t>
  </si>
  <si>
    <t>26-10-2016-2020</t>
  </si>
  <si>
    <t>30-11-2016-2020</t>
  </si>
  <si>
    <t>09-11-2016-2020</t>
  </si>
  <si>
    <t>23-11-2016-2020</t>
  </si>
  <si>
    <t>01-12-2018-2020</t>
  </si>
  <si>
    <t>07-12-2016-2020</t>
  </si>
  <si>
    <t>14-12-2016-2020</t>
  </si>
  <si>
    <t>21-12-2016-2020</t>
  </si>
  <si>
    <t>30-12-2016-2020</t>
  </si>
  <si>
    <t>08-02-2017-2021</t>
  </si>
  <si>
    <t>22-02-2017-2021</t>
  </si>
  <si>
    <t>08-03-2017-2021</t>
  </si>
  <si>
    <t>20-07-2016-2020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</si>
  <si>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</si>
  <si>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</si>
  <si>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</si>
  <si>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</si>
  <si>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</si>
  <si>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</si>
  <si>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</si>
  <si>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</si>
  <si>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05-04-2017-2021</t>
  </si>
  <si>
    <t>12-04-2017-2021</t>
  </si>
  <si>
    <t>26-04-2017-2021</t>
  </si>
  <si>
    <t>10-05-2017-2021</t>
  </si>
  <si>
    <t>19-05-2017-2021</t>
  </si>
  <si>
    <t>31-05-2017-2021</t>
  </si>
  <si>
    <t>24-05-2017-2021</t>
  </si>
  <si>
    <t>16-06-2018-2021</t>
  </si>
  <si>
    <t>07-06-2017-2021</t>
  </si>
  <si>
    <t>16-06-2017-2021</t>
  </si>
  <si>
    <t>21-06-2017-2021</t>
  </si>
  <si>
    <t>28-06-2017-2021</t>
  </si>
  <si>
    <t>30-06-2017-2021</t>
  </si>
  <si>
    <t>14-07-2017-2021</t>
  </si>
  <si>
    <t>28-07-2017-2021</t>
  </si>
  <si>
    <t>23-08-2017-2021</t>
  </si>
  <si>
    <t>29-08-2017-2021</t>
  </si>
  <si>
    <t>08-09-2017-2021</t>
  </si>
  <si>
    <t>14-09-2018-2021</t>
  </si>
  <si>
    <t>29-09-2018-2021</t>
  </si>
  <si>
    <t>15-09-2017-2021</t>
  </si>
  <si>
    <t>20-09-2017-2021</t>
  </si>
  <si>
    <t>04-10-2017-2021</t>
  </si>
  <si>
    <t>18-10-2017-2021</t>
  </si>
  <si>
    <t>26-10-2018-2021</t>
  </si>
  <si>
    <t>01-11-2017-2021</t>
  </si>
  <si>
    <t>15-11-2017-2021</t>
  </si>
  <si>
    <t>10-11-2018-2021</t>
  </si>
  <si>
    <t>21-11-2018-2021</t>
  </si>
  <si>
    <t>10-01-2018-2022</t>
  </si>
  <si>
    <t>24-01-2018-2022</t>
  </si>
  <si>
    <t>13-12-2017-2021</t>
  </si>
  <si>
    <t>20-12-2017-2021</t>
  </si>
  <si>
    <t>29-12-2017-2021</t>
  </si>
  <si>
    <t>07-12-2017-2021</t>
  </si>
  <si>
    <t>14-02-2018-2022</t>
  </si>
  <si>
    <t>11-04-2018-2022</t>
  </si>
  <si>
    <t>11-04-2014-2017</t>
  </si>
  <si>
    <t>08-06-2014-2017</t>
  </si>
  <si>
    <t>08-06-2018-2022</t>
  </si>
  <si>
    <t>17-08-2014-2017</t>
  </si>
  <si>
    <t>17-08-2018-2022</t>
  </si>
  <si>
    <t>21-09-2014-2017</t>
  </si>
  <si>
    <t>21-09-2018-2022</t>
  </si>
  <si>
    <t xml:space="preserve">3.  These prices do not include accrued interest.  </t>
  </si>
  <si>
    <t xml:space="preserve">2.  The bond price lists are issued as at the end of each month.  However, the Reserve Bank may issue a 
</t>
  </si>
  <si>
    <t xml:space="preserve">     revised price list during the month should yields move by more than 100 basis points.</t>
  </si>
  <si>
    <t>4.  All the above bonds are government-guaranteed.</t>
  </si>
  <si>
    <t>5.  Enquiries for purchases and sales may be directed to South Pacific Stock Exchange</t>
  </si>
  <si>
    <t xml:space="preserve">2.  The bond price lists are issued as at the end of each month.  However, the Reserve Bank may issue a
</t>
  </si>
  <si>
    <t xml:space="preserve">2.  The bond price lists are issued as at the end of each month.  However, the Reserve Bank may issue a </t>
  </si>
  <si>
    <t>05-10-2018-2022</t>
  </si>
  <si>
    <t>14-12-2014-2017</t>
  </si>
  <si>
    <t>14-12-2018-2022</t>
  </si>
  <si>
    <t>14-12-2023-2027</t>
  </si>
  <si>
    <t>23-01-2015-2018</t>
  </si>
  <si>
    <t>23-01-2019-2023</t>
  </si>
  <si>
    <t>23-01-2024-2028</t>
  </si>
  <si>
    <t>19-03-2015-2018</t>
  </si>
  <si>
    <t>19-03-2019-2023</t>
  </si>
  <si>
    <t>19-03-2024-2028</t>
  </si>
  <si>
    <t>07-05-2015-2018</t>
  </si>
  <si>
    <t>07-05-2019-2023</t>
  </si>
  <si>
    <t>07-05-2024-2028</t>
  </si>
  <si>
    <t>18-06-2015-2018</t>
  </si>
  <si>
    <t>18-06-2019-2023</t>
  </si>
  <si>
    <t>18-06-2024-2028</t>
  </si>
  <si>
    <t>23-07-2015-2018</t>
  </si>
  <si>
    <t>23-07-2019-2023</t>
  </si>
  <si>
    <t>23-07-2024-2028</t>
  </si>
  <si>
    <t>03-07-2019-2023</t>
  </si>
  <si>
    <t>20-08-2015-2018</t>
  </si>
  <si>
    <t>20-08-2019-2023</t>
  </si>
  <si>
    <t>20-08-2024-2028</t>
  </si>
  <si>
    <t>03-09-2015-2018</t>
  </si>
  <si>
    <t>03-09-2019-2023</t>
  </si>
  <si>
    <t>03-09-2024-2028</t>
  </si>
  <si>
    <t>12-09-2015-2018</t>
  </si>
  <si>
    <t>12-09-2019-2023</t>
  </si>
  <si>
    <t>12-09-2024-2028</t>
  </si>
  <si>
    <t>08-10-2015-2018</t>
  </si>
  <si>
    <t>08-10-2019-2023</t>
  </si>
  <si>
    <t>08-10-2024-2028</t>
  </si>
  <si>
    <t>05-11-2015-2018</t>
  </si>
  <si>
    <t>05-11-2019-2023</t>
  </si>
  <si>
    <t>05-11-2024-2028</t>
  </si>
  <si>
    <t>19-11-2015-2018</t>
  </si>
  <si>
    <t>19-11-2019-2023</t>
  </si>
  <si>
    <t>19-11-2024-2028</t>
  </si>
  <si>
    <t>05-12-2015-2018</t>
  </si>
  <si>
    <t>05-12-2019-2023</t>
  </si>
  <si>
    <t>05-12-2024-2028</t>
  </si>
  <si>
    <t>17-12-2015-2018</t>
  </si>
  <si>
    <t>17-12-2019-2023</t>
  </si>
  <si>
    <t>17-12-2024-2028</t>
  </si>
  <si>
    <t>24-12-2015-2018</t>
  </si>
  <si>
    <t>24-12-2019-2023</t>
  </si>
  <si>
    <t>24-12-2024-2028</t>
  </si>
  <si>
    <t>31-12-2015-2018</t>
  </si>
  <si>
    <t>31-12-2019-2023</t>
  </si>
  <si>
    <t>31-12-2024-2028</t>
  </si>
  <si>
    <t>07-01-2016-2019</t>
  </si>
  <si>
    <t>07-01-2020-2024</t>
  </si>
  <si>
    <t>07-01-2025-2029</t>
  </si>
  <si>
    <t>21-01-2016-2019</t>
  </si>
  <si>
    <t>21-01-2020-2024</t>
  </si>
  <si>
    <t>21-01-2025-2029</t>
  </si>
  <si>
    <t>28-01-2016-2019</t>
  </si>
  <si>
    <t>28-01-2020-2024</t>
  </si>
  <si>
    <t>28-01-2025-2029</t>
  </si>
  <si>
    <t>06-02-2016-2019</t>
  </si>
  <si>
    <t>06-02-2020-2024</t>
  </si>
  <si>
    <t>06-02-2025-2029</t>
  </si>
  <si>
    <t>13-02-2020-2024</t>
  </si>
  <si>
    <t>13-02-2025-2029</t>
  </si>
  <si>
    <t>20-02-2016-2019</t>
  </si>
  <si>
    <t>20-02-2020-2024</t>
  </si>
  <si>
    <t>20-02-2025-2029</t>
  </si>
  <si>
    <t>27-02-2025-2029</t>
  </si>
  <si>
    <t>27-02-2016-2019</t>
  </si>
  <si>
    <t>27-02-2020-2024</t>
  </si>
  <si>
    <t>04-03-2016-2019</t>
  </si>
  <si>
    <t>04-03-2025-2029</t>
  </si>
  <si>
    <t>04-03-2020-2024</t>
  </si>
  <si>
    <t>11-03-2016-2019</t>
  </si>
  <si>
    <t>11-03-2020-2024</t>
  </si>
  <si>
    <t>11-03-2025-2029</t>
  </si>
  <si>
    <t>18-03-2020-2024</t>
  </si>
  <si>
    <t>18-03-2025-2029</t>
  </si>
  <si>
    <t>25-03-2016-2019</t>
  </si>
  <si>
    <t>25-03-2020-2024</t>
  </si>
  <si>
    <t>25-03-2025-2029</t>
  </si>
  <si>
    <t>15-04-2016-2019</t>
  </si>
  <si>
    <t>15-04-2020-2024</t>
  </si>
  <si>
    <t>15-04-2025-2029</t>
  </si>
  <si>
    <t>22-04-2016-2019</t>
  </si>
  <si>
    <t>13-05-2016-2019</t>
  </si>
  <si>
    <t>13-05-2020-2024</t>
  </si>
  <si>
    <t>13-05-2025-2029</t>
  </si>
  <si>
    <t>27-05-2016-2019</t>
  </si>
  <si>
    <t>10-06-2016-2019</t>
  </si>
  <si>
    <t>10-06-2020-2024</t>
  </si>
  <si>
    <t>17-06-2020-2024</t>
  </si>
  <si>
    <t>17-06-2025-2029</t>
  </si>
  <si>
    <t>15-07-2025-2029</t>
  </si>
  <si>
    <t>01-07-2025-2029</t>
  </si>
  <si>
    <t>01-07-2020-2024</t>
  </si>
  <si>
    <t>05-08-2020-2024</t>
  </si>
  <si>
    <t>05-08-2025-2029</t>
  </si>
  <si>
    <t>19-08-2025-2029</t>
  </si>
  <si>
    <t>02-09-2025-2029</t>
  </si>
  <si>
    <t>16-09-2020-2024</t>
  </si>
  <si>
    <t>16-09-2025-2029</t>
  </si>
  <si>
    <t>30-09-2016-2019</t>
  </si>
  <si>
    <t>30-09-2020-2024</t>
  </si>
  <si>
    <t>30-09-2025-2029</t>
  </si>
  <si>
    <t>02-10-2025-2029</t>
  </si>
  <si>
    <t>14-10-2020-2024</t>
  </si>
  <si>
    <t>14-10-2025-2029</t>
  </si>
  <si>
    <t>28-10-2020-2024</t>
  </si>
  <si>
    <t>28-10-2025-2029</t>
  </si>
  <si>
    <t>06-11-2016-2019</t>
  </si>
  <si>
    <t>06-11-2020-2024</t>
  </si>
  <si>
    <t>06-11-2025-2029</t>
  </si>
  <si>
    <t>18-11-2020-2024</t>
  </si>
  <si>
    <t>18-11-2025-2029</t>
  </si>
  <si>
    <t>25-11-2020-2024</t>
  </si>
  <si>
    <t>25-11-2025-2029</t>
  </si>
  <si>
    <t>04-12-2025-2029</t>
  </si>
  <si>
    <t>18-12-2020-2024</t>
  </si>
  <si>
    <t>18-12-2025-2029</t>
  </si>
  <si>
    <t>10-12-2016-2019</t>
  </si>
  <si>
    <t>24-12-2025-2029</t>
  </si>
  <si>
    <t>30-12-2025-2029</t>
  </si>
  <si>
    <t>06-01-2021-2025</t>
  </si>
  <si>
    <t>06-01-2026-2030</t>
  </si>
  <si>
    <t>20-01-2026-2030</t>
  </si>
  <si>
    <t>03-02-2026-2030</t>
  </si>
  <si>
    <t>17-02-2026-2030</t>
  </si>
  <si>
    <t>10-03-2026-2030</t>
  </si>
  <si>
    <t>24-03-2026-2030</t>
  </si>
  <si>
    <t>03-03-2026-2030</t>
  </si>
  <si>
    <t>14-04-2021-2025</t>
  </si>
  <si>
    <t>14-04-2026-2030</t>
  </si>
  <si>
    <t>21-04-2021-2025</t>
  </si>
  <si>
    <t>21-04-2026-2030</t>
  </si>
  <si>
    <t>28-04-2026-2030</t>
  </si>
  <si>
    <t>19-05-2021-2025</t>
  </si>
  <si>
    <t>19-05-2026-2030</t>
  </si>
  <si>
    <t>26-05-2026-2030</t>
  </si>
  <si>
    <t>02-06-2021-2025</t>
  </si>
  <si>
    <t>02-06-2026-2030</t>
  </si>
  <si>
    <t>11-06-2026-2030</t>
  </si>
  <si>
    <t>16-06-2026-2030</t>
  </si>
  <si>
    <t>23-06-2026-2030</t>
  </si>
  <si>
    <t>07-07-2026-2030</t>
  </si>
  <si>
    <t>14-07-2026-2030</t>
  </si>
  <si>
    <t>28-07-2026-2030</t>
  </si>
  <si>
    <t>28-07-2021-2025</t>
  </si>
  <si>
    <t>04-08-2016-2018</t>
  </si>
  <si>
    <t>04-08-2026-2030</t>
  </si>
  <si>
    <t>11-08-2026-2030</t>
  </si>
  <si>
    <t>11-08-2035-2040</t>
  </si>
  <si>
    <t>23-08-2021-2025</t>
  </si>
  <si>
    <t>15-09-2021-2025</t>
  </si>
  <si>
    <t>15-09-2016-2018</t>
  </si>
  <si>
    <t>22-09-2021-2025</t>
  </si>
  <si>
    <t>06-10-2021-2025</t>
  </si>
  <si>
    <t>13-10-2021-2025</t>
  </si>
  <si>
    <t>15-10-2017-2020</t>
  </si>
  <si>
    <t>15-10-2021-2025</t>
  </si>
  <si>
    <t>20-10-2021-2025</t>
  </si>
  <si>
    <t>27-10-2021-2025</t>
  </si>
  <si>
    <t>03-11-2021-2025</t>
  </si>
  <si>
    <t>10-11-2021-2025</t>
  </si>
  <si>
    <t>24-11-2021-2025</t>
  </si>
  <si>
    <t>08-12-2021-2025</t>
  </si>
  <si>
    <t>15-12-2021-2025</t>
  </si>
  <si>
    <t>22-12-2021-2025</t>
  </si>
  <si>
    <t>23-02-2022-2026</t>
  </si>
  <si>
    <t>16-03-2022-2026</t>
  </si>
  <si>
    <t>30-03-2017-2019</t>
  </si>
  <si>
    <t>30-03-2022-2026</t>
  </si>
  <si>
    <t>11-05-2022-2026</t>
  </si>
  <si>
    <t>22-06-2022-2026</t>
  </si>
  <si>
    <t>27-07-2022-2026</t>
  </si>
  <si>
    <t>10-08-2015-2017</t>
  </si>
  <si>
    <t>10-08-2017-2019</t>
  </si>
  <si>
    <t>10-08-2022-2026</t>
  </si>
  <si>
    <t>24-08-2015-2017</t>
  </si>
  <si>
    <t>24-08-2017-2019</t>
  </si>
  <si>
    <t>24-08-2022-2026</t>
  </si>
  <si>
    <t>07-09-2015-2017</t>
  </si>
  <si>
    <t>07-09-2017-2019</t>
  </si>
  <si>
    <t>07-09-2022-2026</t>
  </si>
  <si>
    <t>28-09-2022-2026</t>
  </si>
  <si>
    <t>05-10-2022-2026</t>
  </si>
  <si>
    <t>12-10-2022-2026</t>
  </si>
  <si>
    <t>28-10-2022-2026</t>
  </si>
  <si>
    <t>19-10-2022-2026</t>
  </si>
  <si>
    <t>09-11-2015-2017</t>
  </si>
  <si>
    <t>09-11-2022-2026</t>
  </si>
  <si>
    <t>14-12-2022-2026</t>
  </si>
  <si>
    <t>07-12-2022-2026</t>
  </si>
  <si>
    <t>21-12-2022-2026</t>
  </si>
  <si>
    <t>30-12-2022-2026</t>
  </si>
  <si>
    <t>15-02-2018-2020</t>
  </si>
  <si>
    <t>15-02-2019-2022</t>
  </si>
  <si>
    <t>15-02-2023-2027</t>
  </si>
  <si>
    <t>FIJI GOVERNMENT INFRASTRUCTURE BONDS</t>
  </si>
  <si>
    <t>14-03-2016-2018</t>
  </si>
  <si>
    <t>14-03-2019-2022</t>
  </si>
  <si>
    <t>14-03-2023-2027</t>
  </si>
  <si>
    <t>02-05-2023-2027</t>
  </si>
  <si>
    <t>02-05-2019-2022</t>
  </si>
  <si>
    <t>30-05-2019-2022</t>
  </si>
  <si>
    <t>06-06-2019-2022</t>
  </si>
  <si>
    <t>06-06-2023-2027</t>
  </si>
  <si>
    <t>20-06-2023-2027</t>
  </si>
  <si>
    <t>20-06-2019-2022</t>
  </si>
  <si>
    <t>04-07-2019-2022</t>
  </si>
  <si>
    <t>04-07-2023-2027</t>
  </si>
  <si>
    <t>18-07-2019-2022</t>
  </si>
  <si>
    <t>18-07-2023-2027</t>
  </si>
  <si>
    <t>08-08-2019-2022</t>
  </si>
  <si>
    <t>08-08-2023-2027</t>
  </si>
  <si>
    <t>01-08-2019-2022</t>
  </si>
  <si>
    <t>01-08-2023-2027</t>
  </si>
  <si>
    <t>05-09-2016-2018</t>
  </si>
  <si>
    <t>05-09-2019-2022</t>
  </si>
  <si>
    <t>05-09-2023-2027</t>
  </si>
  <si>
    <t>13-09-2015-2017</t>
  </si>
  <si>
    <t>26-09-2023-2027</t>
  </si>
  <si>
    <t>26-09-2019-2022</t>
  </si>
  <si>
    <t>17-10-2016-2018</t>
  </si>
  <si>
    <t>17-10-2019-2022</t>
  </si>
  <si>
    <t>17-10-2023-2027</t>
  </si>
  <si>
    <t>24-10-2016-2018</t>
  </si>
  <si>
    <t>24-10-2019-2022</t>
  </si>
  <si>
    <t>24-10-2023-2027</t>
  </si>
  <si>
    <t>25-10-2015-2017</t>
  </si>
  <si>
    <t>07-11-2016-2018</t>
  </si>
  <si>
    <t>07-11-2023-2027</t>
  </si>
  <si>
    <t>07-11-2019-2022</t>
  </si>
  <si>
    <t>05-12-2016-2018</t>
  </si>
  <si>
    <t>05-12-2019-2022</t>
  </si>
  <si>
    <t>05-12-2023-2027</t>
  </si>
  <si>
    <t>12-12-2016-2018</t>
  </si>
  <si>
    <t>12-12-2019-2022</t>
  </si>
  <si>
    <t>12-12-2023-2027</t>
  </si>
  <si>
    <t>13-12-2015-2017</t>
  </si>
  <si>
    <t>19-12-2015-2017</t>
  </si>
  <si>
    <t>13-02-2020-2023</t>
  </si>
  <si>
    <t>13-02-2024-2028</t>
  </si>
  <si>
    <t>13-03-2019-2021</t>
  </si>
  <si>
    <t>13-03-2024-2028</t>
  </si>
  <si>
    <t>10-04-2017-2019</t>
  </si>
  <si>
    <t>10-04-2020-2023</t>
  </si>
  <si>
    <t>10-04-2024-2028</t>
  </si>
  <si>
    <t>08-05-2017-2019</t>
  </si>
  <si>
    <t>08-05-2020-2023</t>
  </si>
  <si>
    <t>08-05-2024-2028</t>
  </si>
  <si>
    <t>05-06-2019-2021</t>
  </si>
  <si>
    <t>05-06-2020-2023</t>
  </si>
  <si>
    <t>05-06-2024-2028</t>
  </si>
  <si>
    <t>24-06-2016-2018</t>
  </si>
  <si>
    <t>10-07-2017-2019</t>
  </si>
  <si>
    <t>10-07-2019-2021</t>
  </si>
  <si>
    <t>10-07-2020-2023</t>
  </si>
  <si>
    <t>10-07-2024-2028</t>
  </si>
  <si>
    <t>14-08-2017-2019</t>
  </si>
  <si>
    <t>14-08-2019-2021</t>
  </si>
  <si>
    <t>14-08-2020-2023</t>
  </si>
  <si>
    <t>14-08-2024-2028</t>
  </si>
  <si>
    <t>11-09-2017-2019</t>
  </si>
  <si>
    <t>11-09-2019-2021</t>
  </si>
  <si>
    <t>11-09-2020-2023</t>
  </si>
  <si>
    <t>11-09-2024-2028</t>
  </si>
  <si>
    <t>26-09-2015-2017</t>
  </si>
  <si>
    <t>02-10-2017-2019</t>
  </si>
  <si>
    <t>02-10-2019-2021</t>
  </si>
  <si>
    <t>02-10-2020-2023</t>
  </si>
  <si>
    <t>02-10-2024-2028</t>
  </si>
  <si>
    <t>06-11-2019-2021</t>
  </si>
  <si>
    <t>06-11-2020-2023</t>
  </si>
  <si>
    <t>06-11-2024-2028</t>
  </si>
  <si>
    <t>11-12-2017-2019</t>
  </si>
  <si>
    <t>11-12-2019-2021</t>
  </si>
  <si>
    <t>11-12-2020-2023</t>
  </si>
  <si>
    <t>11-12-2024-2028</t>
  </si>
  <si>
    <t>18/12/2017-2019</t>
  </si>
  <si>
    <t>18/12/2019-2021</t>
  </si>
  <si>
    <t>18/12/2020-2023</t>
  </si>
  <si>
    <t>18-12-2024-2028</t>
  </si>
  <si>
    <t>31-12-2017-2019</t>
  </si>
  <si>
    <t>31-12-2019-2021</t>
  </si>
  <si>
    <t>31-12-2020-2023</t>
  </si>
  <si>
    <t>19-12-2016-2018</t>
  </si>
  <si>
    <t>08-01-2019-2022</t>
  </si>
  <si>
    <t>08-01-2019-2024</t>
  </si>
  <si>
    <t>08-01-2019-2029</t>
  </si>
  <si>
    <t>22-01-2019-2029</t>
  </si>
  <si>
    <t>22-01-2019-2024</t>
  </si>
  <si>
    <t>05-02-2019-2022</t>
  </si>
  <si>
    <t>12-02-2019-2022</t>
  </si>
  <si>
    <t>12-02-2019-2024</t>
  </si>
  <si>
    <t>12-02-2019-2029</t>
  </si>
  <si>
    <t>05-03-2019-2020</t>
  </si>
  <si>
    <t>05-03-2021-2024</t>
  </si>
  <si>
    <t>19-03-2019-2020</t>
  </si>
  <si>
    <t>19-03-2020-2022</t>
  </si>
  <si>
    <t>19-03-2021-2024</t>
  </si>
  <si>
    <t>19-03-2025-2029</t>
  </si>
  <si>
    <t>26-03-2019-2020</t>
  </si>
  <si>
    <t>26-03-2020-2022</t>
  </si>
  <si>
    <t>26-03-2021-2024</t>
  </si>
  <si>
    <t>07-05-2020-2022</t>
  </si>
  <si>
    <t>07-05-2021-2024</t>
  </si>
  <si>
    <t>07-05-2025-2029</t>
  </si>
  <si>
    <t>14-05-2016-2017</t>
  </si>
  <si>
    <t>14-05-2019-2020</t>
  </si>
  <si>
    <t>14-05-2021-2024</t>
  </si>
  <si>
    <t>14-05-2025-2029</t>
  </si>
  <si>
    <t>04-06-2016-2017</t>
  </si>
  <si>
    <t>04-06-2019-2020</t>
  </si>
  <si>
    <t>11-06-2019-2020</t>
  </si>
  <si>
    <t>11-06-2021-2024</t>
  </si>
  <si>
    <t>11-06-2025-2029</t>
  </si>
  <si>
    <t>09-07-2019-2020</t>
  </si>
  <si>
    <t>09-07-2020-2022</t>
  </si>
  <si>
    <t>23-07-2021-2024</t>
  </si>
  <si>
    <t>23-07-2025-2029</t>
  </si>
  <si>
    <t>25-07-2021-2024</t>
  </si>
  <si>
    <t>25-07-2025-2029</t>
  </si>
  <si>
    <t>01-08-2020-2022</t>
  </si>
  <si>
    <t>01-08-2021-2024</t>
  </si>
  <si>
    <t>01-08-2025-2029</t>
  </si>
  <si>
    <t>Rate</t>
  </si>
  <si>
    <t>Nominal</t>
  </si>
  <si>
    <t>rate</t>
  </si>
  <si>
    <t>Value ($)</t>
  </si>
  <si>
    <t>Value($)</t>
  </si>
  <si>
    <t>20-12-2015-2017</t>
  </si>
  <si>
    <t>08-08-2016-2017</t>
  </si>
  <si>
    <t>08-08-2017-2019</t>
  </si>
  <si>
    <t>08-08-2018-2021</t>
  </si>
  <si>
    <t>24-09-2021-2024</t>
  </si>
  <si>
    <t>24-09-2025-2029</t>
  </si>
  <si>
    <t>FIJI GOVERNMENT TREASURY BILLS</t>
  </si>
  <si>
    <t>Issue Date</t>
  </si>
  <si>
    <t>FIJI DEVELOPMENT BANK PROMISSORY NOTES</t>
  </si>
  <si>
    <t>09-10-2016-2017</t>
  </si>
  <si>
    <t>09-10-2016-2018</t>
  </si>
  <si>
    <t>16-10-2016-2017</t>
  </si>
  <si>
    <t>16-10-2016-2018</t>
  </si>
  <si>
    <t>16-10-2017-2019</t>
  </si>
  <si>
    <t>Security</t>
  </si>
  <si>
    <t>Identifier</t>
  </si>
  <si>
    <t>Coupon</t>
  </si>
  <si>
    <t>Issue</t>
  </si>
  <si>
    <t xml:space="preserve">Coupon </t>
  </si>
  <si>
    <t>05.10.2007</t>
  </si>
  <si>
    <t>06-08.2003</t>
  </si>
  <si>
    <t>29.10.2003</t>
  </si>
  <si>
    <t>23.08.2006</t>
  </si>
  <si>
    <t>13/11/2016-2017</t>
  </si>
  <si>
    <t>27/11/2016-2017</t>
  </si>
  <si>
    <t>19-12-2021-2024</t>
  </si>
  <si>
    <t>19-12-2025-2029</t>
  </si>
  <si>
    <t>27-11-2017-2019</t>
  </si>
  <si>
    <t>13-11-2017-2019</t>
  </si>
  <si>
    <t>27-11-2016-2018</t>
  </si>
  <si>
    <t>13-11-2016-2018</t>
  </si>
  <si>
    <t>31-12-2016-2017</t>
  </si>
  <si>
    <t>04-02-2020-2021</t>
  </si>
  <si>
    <t>04-02-2021-2023</t>
  </si>
  <si>
    <t>04-02-2022-2025</t>
  </si>
  <si>
    <t>18-02-2022-2025</t>
  </si>
  <si>
    <t>18-02-2026-2030</t>
  </si>
  <si>
    <t>04-03-2017-2018</t>
  </si>
  <si>
    <t>11-03-2021-2023</t>
  </si>
  <si>
    <t>06-05-2017-2018</t>
  </si>
  <si>
    <t>06-05-2022-2025</t>
  </si>
  <si>
    <t>06-05-2026-2030</t>
  </si>
  <si>
    <t>03-06-2017-2018</t>
  </si>
  <si>
    <t>03-06-2020-2021</t>
  </si>
  <si>
    <t>03-06-2021-2023</t>
  </si>
  <si>
    <t>03-06-2026-2030</t>
  </si>
  <si>
    <t>17-06-2022-2025</t>
  </si>
  <si>
    <t>17-06-2026-2030</t>
  </si>
  <si>
    <t>17-06-2017-2018</t>
  </si>
  <si>
    <t>24-06-2017-2018</t>
  </si>
  <si>
    <t>24-06-2022-2025</t>
  </si>
  <si>
    <t>24-06-2026-2030</t>
  </si>
  <si>
    <t>25-06-2017-2018</t>
  </si>
  <si>
    <t>25-06-2017-2019</t>
  </si>
  <si>
    <t>01-07-2017-2018</t>
  </si>
  <si>
    <t>01-07-2022-2025</t>
  </si>
  <si>
    <t>01-07-2026-2030</t>
  </si>
  <si>
    <t>12-08-2022-2025</t>
  </si>
  <si>
    <t>12-08-2026-2030</t>
  </si>
  <si>
    <t>27-08-2017-2018</t>
  </si>
  <si>
    <t>02-09-2021-2023</t>
  </si>
  <si>
    <t>02-09-2022-2025</t>
  </si>
  <si>
    <t>02-09-2026-2030</t>
  </si>
  <si>
    <t>FIJI SUGAR CORPORATION REGISTERED BONDS</t>
  </si>
  <si>
    <t>30-09-2018-2019</t>
  </si>
  <si>
    <t>27-08-2017-2019</t>
  </si>
  <si>
    <t>01-10-2017-2018</t>
  </si>
  <si>
    <t>01-10-2017-2019</t>
  </si>
  <si>
    <t>21-10-2022-2025</t>
  </si>
  <si>
    <t>21-10-2026-2030</t>
  </si>
  <si>
    <t>22-10-2017-2019</t>
  </si>
  <si>
    <t>22-10-2017-2018</t>
  </si>
  <si>
    <t>07-10-2026-2030</t>
  </si>
  <si>
    <t>04-11-2021-2023</t>
  </si>
  <si>
    <t>04-11-2022-2025</t>
  </si>
  <si>
    <t>04-11-2026-2030</t>
  </si>
  <si>
    <t>04-11-2018-2019</t>
  </si>
  <si>
    <t>05-11-2017-2018</t>
  </si>
  <si>
    <t>16-12-2021-2023</t>
  </si>
  <si>
    <t>16-12-2022-2025</t>
  </si>
  <si>
    <t>16-12-2026-2030</t>
  </si>
  <si>
    <t>03-12-2017-2018</t>
  </si>
  <si>
    <t>20-01-2022-2024</t>
  </si>
  <si>
    <t>20-01-2027-2031</t>
  </si>
  <si>
    <t>27-01-2022-2024</t>
  </si>
  <si>
    <t>27-01-2027-2031</t>
  </si>
  <si>
    <t>03-02-2023-2026</t>
  </si>
  <si>
    <t>03-02-2027-2031</t>
  </si>
  <si>
    <t>10-02-2022-2024</t>
  </si>
  <si>
    <t>16-03-2021-2022</t>
  </si>
  <si>
    <t>16-03-2022-2024</t>
  </si>
  <si>
    <t>16-03-2023-2026</t>
  </si>
  <si>
    <t>16-03-2027-2031</t>
  </si>
  <si>
    <t>23-03-2023-2026</t>
  </si>
  <si>
    <t>23-03-2027-2031</t>
  </si>
  <si>
    <t>01-04-2022-2024</t>
  </si>
  <si>
    <t>01-04-2023-2026</t>
  </si>
  <si>
    <t>01-04-2027-2031</t>
  </si>
  <si>
    <t>04-05-2023-2026</t>
  </si>
  <si>
    <t>04-05-2027-2031</t>
  </si>
  <si>
    <t>11-05-2022-2024</t>
  </si>
  <si>
    <t>11-05-2023-2026</t>
  </si>
  <si>
    <t>13-05-2023-2026</t>
  </si>
  <si>
    <t>13-05-2027-2031</t>
  </si>
  <si>
    <t>25-05-2022-2024</t>
  </si>
  <si>
    <t>25-05-2027-2031</t>
  </si>
  <si>
    <t>01-06-2023-2026</t>
  </si>
  <si>
    <t>01-06-2027-2031</t>
  </si>
  <si>
    <t>02-06-2018-2019</t>
  </si>
  <si>
    <t>08-06-2027-2031</t>
  </si>
  <si>
    <t>08-06-2023-2026</t>
  </si>
  <si>
    <t>15-06-2023-2026</t>
  </si>
  <si>
    <t>15-06-2027-2031</t>
  </si>
  <si>
    <t>15-06-2016</t>
  </si>
  <si>
    <t>22-06-2022-2024</t>
  </si>
  <si>
    <t>22-06-2023-2026</t>
  </si>
  <si>
    <t>22-06-2027-2031</t>
  </si>
  <si>
    <t>07-05-2014-2018</t>
  </si>
  <si>
    <t>06-07-2022-2024</t>
  </si>
  <si>
    <t>06-07-2023-2026</t>
  </si>
  <si>
    <t>06-07-2027-2031</t>
  </si>
  <si>
    <t>20-07-2022-2024</t>
  </si>
  <si>
    <t>20-07-2027-2031</t>
  </si>
  <si>
    <t>20-07-2023-2026</t>
  </si>
  <si>
    <t>21-07-2018-2019</t>
  </si>
  <si>
    <t>27-07-2023-2026</t>
  </si>
  <si>
    <t>27-07-2027-2031</t>
  </si>
  <si>
    <t>17-08-2022-2024</t>
  </si>
  <si>
    <t>17-08-2023-2026</t>
  </si>
  <si>
    <t>17-08-2027-2031</t>
  </si>
  <si>
    <t>06-09-2023-2026</t>
  </si>
  <si>
    <t>06-09-2027-2031</t>
  </si>
  <si>
    <t>14-09-2022-2024</t>
  </si>
  <si>
    <t>14-09-2023-2026</t>
  </si>
  <si>
    <t>14-09-2027-2031</t>
  </si>
  <si>
    <t>28-09-2022-2024</t>
  </si>
  <si>
    <t>28-09-2023-2026</t>
  </si>
  <si>
    <t>28-09-2027-2031</t>
  </si>
  <si>
    <t>22-09-2018-2019</t>
  </si>
  <si>
    <t>05-10-2023-2026</t>
  </si>
  <si>
    <t>05-10-2027-2031</t>
  </si>
  <si>
    <t>19/10/2018-2019</t>
  </si>
  <si>
    <t>19/10/2023-2026</t>
  </si>
  <si>
    <t>19/10/2027-2031</t>
  </si>
  <si>
    <t>20-10-2018-2019</t>
  </si>
  <si>
    <t xml:space="preserve">Issue </t>
  </si>
  <si>
    <t>Number</t>
  </si>
  <si>
    <t>2016-2017/08</t>
  </si>
  <si>
    <t>09-11-2022-2024</t>
  </si>
  <si>
    <t>09-11-2023-2026</t>
  </si>
  <si>
    <t>09-11-2027-2031</t>
  </si>
  <si>
    <t>10-11-2018-2019</t>
  </si>
  <si>
    <t>10-11-2018-2020</t>
  </si>
  <si>
    <t>Note: Highlighted rows indicate Early Redemption of Bonds</t>
  </si>
  <si>
    <t>2016-2017/09</t>
  </si>
  <si>
    <t>07-12-2018-2019</t>
  </si>
  <si>
    <t>07-12-2023-2026</t>
  </si>
  <si>
    <t>07-12-2027-2031</t>
  </si>
  <si>
    <t>15-12-2018-2019</t>
  </si>
  <si>
    <t>15-12-2018-2020</t>
  </si>
  <si>
    <t>2016-2017/11</t>
  </si>
  <si>
    <t>11-01-2024-2027</t>
  </si>
  <si>
    <t>11-01-2028-2032</t>
  </si>
  <si>
    <t>2016-2017/12</t>
  </si>
  <si>
    <t>08-02-2024-2027</t>
  </si>
  <si>
    <t>08-02-2028-2032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</si>
</sst>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\-yyyy"/>
    <numFmt numFmtId="166" formatCode="0.0000%"/>
    <numFmt numFmtId="167" formatCode="_(* #,##0.000_);_(* \(#,##0.000\);_(* &quot;-&quot;??_);_(@_)"/>
    <numFmt numFmtId="168" formatCode="#\ &quot;yrs&quot;\ "/>
    <numFmt numFmtId="169" formatCode="#\ &quot;mths&quot;"/>
    <numFmt numFmtId="170" formatCode="&quot;Filename:&quot;\ @"/>
    <numFmt numFmtId="171" formatCode="&quot;Print Date:&quot;\ dd\ mmmm\,\ yyyy\ h:mm\a\.m\./\p\.m\."/>
    <numFmt numFmtId="172" formatCode="dd\-mmm\-yyyy"/>
    <numFmt numFmtId="173" formatCode="_(* #,##0_);_(* \(#,##0\);_(* &quot;-&quot;??_);_(@_)"/>
    <numFmt numFmtId="174" formatCode="_(* #,##0.0000_);_(* \(#,##0.00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4" fillId="0" borderId="0" xfId="0" applyFont="1" applyBorder="1"/>
    <xf numFmtId="0" fontId="4" fillId="0" borderId="5" xfId="0" applyFont="1" applyBorder="1"/>
    <xf numFmtId="0" fontId="6" fillId="0" borderId="0" xfId="0" applyFont="1"/>
    <xf numFmtId="0" fontId="7" fillId="0" borderId="0" xfId="0" applyFont="1"/>
    <xf numFmtId="164" fontId="0" fillId="0" borderId="0" xfId="0" applyNumberFormat="1" applyBorder="1" applyAlignment="1">
      <alignment horizontal="center"/>
    </xf>
    <xf numFmtId="0" fontId="4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2" fontId="4" fillId="0" borderId="0" xfId="0" applyNumberFormat="1" applyFont="1"/>
    <xf numFmtId="168" fontId="4" fillId="0" borderId="0" xfId="0" applyNumberFormat="1" applyFont="1"/>
    <xf numFmtId="169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70" fontId="10" fillId="0" borderId="0" xfId="0" applyNumberFormat="1" applyFont="1"/>
    <xf numFmtId="168" fontId="0" fillId="0" borderId="0" xfId="0" applyNumberFormat="1" applyBorder="1" applyAlignment="1">
      <alignment horizontal="center"/>
    </xf>
    <xf numFmtId="171" fontId="10" fillId="0" borderId="0" xfId="0" applyNumberFormat="1" applyFont="1" applyAlignment="1">
      <alignment horizontal="left"/>
    </xf>
    <xf numFmtId="17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3" fillId="0" borderId="0" xfId="1" applyNumberFormat="1" applyFont="1" applyBorder="1" applyAlignment="1"/>
    <xf numFmtId="17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170" fontId="10" fillId="0" borderId="0" xfId="0" applyNumberFormat="1" applyFont="1" applyAlignment="1"/>
    <xf numFmtId="22" fontId="8" fillId="0" borderId="0" xfId="0" applyNumberFormat="1" applyFont="1"/>
    <xf numFmtId="0" fontId="11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9" xfId="0" applyFont="1" applyBorder="1"/>
    <xf numFmtId="0" fontId="2" fillId="0" borderId="9" xfId="0" applyFont="1" applyBorder="1"/>
    <xf numFmtId="0" fontId="4" fillId="0" borderId="4" xfId="0" applyFont="1" applyBorder="1"/>
    <xf numFmtId="0" fontId="2" fillId="0" borderId="7" xfId="0" applyFont="1" applyBorder="1"/>
    <xf numFmtId="0" fontId="4" fillId="0" borderId="9" xfId="0" applyFont="1" applyFill="1" applyBorder="1"/>
    <xf numFmtId="0" fontId="2" fillId="0" borderId="8" xfId="0" applyFont="1" applyFill="1" applyBorder="1"/>
    <xf numFmtId="167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43" fontId="3" fillId="0" borderId="0" xfId="2" applyNumberFormat="1" applyFont="1" applyFill="1" applyBorder="1"/>
    <xf numFmtId="1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/>
    <xf numFmtId="22" fontId="8" fillId="0" borderId="0" xfId="0" applyNumberFormat="1" applyFont="1" applyFill="1"/>
    <xf numFmtId="0" fontId="7" fillId="0" borderId="0" xfId="0" applyFont="1" applyFill="1"/>
    <xf numFmtId="0" fontId="4" fillId="0" borderId="1" xfId="0" applyFont="1" applyFill="1" applyBorder="1"/>
    <xf numFmtId="171" fontId="10" fillId="0" borderId="0" xfId="0" applyNumberFormat="1" applyFont="1" applyFill="1" applyAlignment="1">
      <alignment horizontal="left"/>
    </xf>
    <xf numFmtId="0" fontId="3" fillId="0" borderId="0" xfId="0" applyFont="1" applyFill="1"/>
    <xf numFmtId="0" fontId="5" fillId="0" borderId="0" xfId="0" applyFont="1" applyFill="1"/>
    <xf numFmtId="167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6" fillId="0" borderId="0" xfId="0" applyFont="1" applyFill="1"/>
    <xf numFmtId="167" fontId="4" fillId="0" borderId="1" xfId="0" applyNumberFormat="1" applyFont="1" applyFill="1" applyBorder="1" applyAlignment="1">
      <alignment horizontal="center"/>
    </xf>
    <xf numFmtId="170" fontId="10" fillId="0" borderId="0" xfId="0" applyNumberFormat="1" applyFont="1" applyFill="1"/>
    <xf numFmtId="0" fontId="4" fillId="0" borderId="13" xfId="0" applyFont="1" applyFill="1" applyBorder="1"/>
    <xf numFmtId="166" fontId="13" fillId="0" borderId="0" xfId="0" applyNumberFormat="1" applyFont="1" applyAlignment="1">
      <alignment horizontal="center"/>
    </xf>
    <xf numFmtId="43" fontId="14" fillId="0" borderId="0" xfId="1" applyNumberFormat="1" applyFont="1" applyBorder="1" applyAlignment="1"/>
    <xf numFmtId="164" fontId="0" fillId="0" borderId="0" xfId="0" applyNumberFormat="1" applyFill="1" applyBorder="1" applyAlignment="1">
      <alignment horizontal="center"/>
    </xf>
    <xf numFmtId="43" fontId="14" fillId="0" borderId="0" xfId="1" applyNumberFormat="1" applyFont="1" applyFill="1" applyBorder="1" applyAlignment="1"/>
    <xf numFmtId="0" fontId="13" fillId="0" borderId="0" xfId="0" applyFont="1" applyFill="1"/>
    <xf numFmtId="164" fontId="4" fillId="0" borderId="0" xfId="0" applyNumberFormat="1" applyFont="1" applyBorder="1" applyAlignment="1">
      <alignment horizontal="center"/>
    </xf>
    <xf numFmtId="0" fontId="15" fillId="0" borderId="0" xfId="0" applyFont="1" applyFill="1"/>
    <xf numFmtId="43" fontId="3" fillId="0" borderId="0" xfId="1" applyNumberFormat="1" applyFont="1" applyFill="1" applyBorder="1" applyAlignment="1"/>
    <xf numFmtId="0" fontId="12" fillId="0" borderId="0" xfId="0" applyFont="1" applyFill="1"/>
    <xf numFmtId="166" fontId="0" fillId="0" borderId="0" xfId="0" applyNumberForma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1" fillId="0" borderId="0" xfId="0" applyFont="1" applyFill="1"/>
    <xf numFmtId="164" fontId="4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6" fillId="3" borderId="4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167" fontId="16" fillId="3" borderId="2" xfId="0" applyNumberFormat="1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1" fontId="16" fillId="3" borderId="3" xfId="0" applyNumberFormat="1" applyFont="1" applyFill="1" applyBorder="1" applyAlignment="1">
      <alignment horizontal="center"/>
    </xf>
    <xf numFmtId="10" fontId="4" fillId="4" borderId="3" xfId="3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left"/>
    </xf>
    <xf numFmtId="172" fontId="9" fillId="4" borderId="12" xfId="0" applyNumberFormat="1" applyFont="1" applyFill="1" applyBorder="1" applyAlignment="1">
      <alignment horizontal="center"/>
    </xf>
    <xf numFmtId="172" fontId="9" fillId="4" borderId="9" xfId="0" applyNumberFormat="1" applyFont="1" applyFill="1" applyBorder="1" applyAlignment="1">
      <alignment horizontal="center"/>
    </xf>
    <xf numFmtId="172" fontId="4" fillId="4" borderId="10" xfId="0" applyNumberFormat="1" applyFont="1" applyFill="1" applyBorder="1"/>
    <xf numFmtId="10" fontId="4" fillId="4" borderId="1" xfId="3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172" fontId="4" fillId="4" borderId="1" xfId="0" applyNumberFormat="1" applyFont="1" applyFill="1" applyBorder="1"/>
    <xf numFmtId="0" fontId="1" fillId="4" borderId="1" xfId="0" applyFont="1" applyFill="1" applyBorder="1"/>
    <xf numFmtId="0" fontId="4" fillId="4" borderId="1" xfId="0" applyFont="1" applyFill="1" applyBorder="1"/>
    <xf numFmtId="172" fontId="1" fillId="4" borderId="1" xfId="0" applyNumberFormat="1" applyFont="1" applyFill="1" applyBorder="1"/>
    <xf numFmtId="14" fontId="4" fillId="4" borderId="1" xfId="0" applyNumberFormat="1" applyFont="1" applyFill="1" applyBorder="1" applyAlignment="1">
      <alignment horizontal="left"/>
    </xf>
    <xf numFmtId="10" fontId="4" fillId="4" borderId="5" xfId="3" applyNumberFormat="1" applyFont="1" applyFill="1" applyBorder="1" applyAlignment="1">
      <alignment horizontal="center"/>
    </xf>
    <xf numFmtId="165" fontId="4" fillId="4" borderId="9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1" fillId="4" borderId="9" xfId="0" applyFont="1" applyFill="1" applyBorder="1"/>
    <xf numFmtId="10" fontId="1" fillId="4" borderId="5" xfId="3" applyNumberFormat="1" applyFont="1" applyFill="1" applyBorder="1" applyAlignment="1">
      <alignment horizontal="center"/>
    </xf>
    <xf numFmtId="172" fontId="9" fillId="4" borderId="6" xfId="0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horizontal="left"/>
    </xf>
    <xf numFmtId="165" fontId="1" fillId="4" borderId="3" xfId="0" applyNumberFormat="1" applyFont="1" applyFill="1" applyBorder="1" applyAlignment="1">
      <alignment horizontal="left"/>
    </xf>
    <xf numFmtId="172" fontId="1" fillId="4" borderId="10" xfId="0" applyNumberFormat="1" applyFont="1" applyFill="1" applyBorder="1"/>
    <xf numFmtId="0" fontId="16" fillId="3" borderId="8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4" fillId="0" borderId="0" xfId="0" applyFont="1" applyAlignment="1"/>
    <xf numFmtId="0" fontId="16" fillId="3" borderId="10" xfId="0" applyFont="1" applyFill="1" applyBorder="1" applyAlignment="1">
      <alignment horizontal="center"/>
    </xf>
    <xf numFmtId="0" fontId="16" fillId="3" borderId="8" xfId="0" applyFont="1" applyFill="1" applyBorder="1" applyAlignment="1"/>
    <xf numFmtId="44" fontId="4" fillId="0" borderId="0" xfId="0" applyNumberFormat="1" applyFont="1"/>
    <xf numFmtId="43" fontId="4" fillId="0" borderId="0" xfId="0" applyNumberFormat="1" applyFont="1"/>
    <xf numFmtId="173" fontId="1" fillId="4" borderId="1" xfId="1" applyNumberFormat="1" applyFont="1" applyFill="1" applyBorder="1"/>
    <xf numFmtId="10" fontId="1" fillId="4" borderId="3" xfId="3" applyNumberFormat="1" applyFont="1" applyFill="1" applyBorder="1" applyAlignment="1">
      <alignment horizontal="center"/>
    </xf>
    <xf numFmtId="173" fontId="4" fillId="0" borderId="0" xfId="0" applyNumberFormat="1" applyFont="1"/>
    <xf numFmtId="173" fontId="4" fillId="4" borderId="1" xfId="1" applyNumberFormat="1" applyFont="1" applyFill="1" applyBorder="1"/>
    <xf numFmtId="167" fontId="16" fillId="3" borderId="14" xfId="0" applyNumberFormat="1" applyFont="1" applyFill="1" applyBorder="1" applyAlignment="1">
      <alignment horizontal="center"/>
    </xf>
    <xf numFmtId="1" fontId="16" fillId="3" borderId="14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7" fontId="4" fillId="0" borderId="14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4" fillId="4" borderId="1" xfId="2" applyNumberFormat="1" applyFont="1" applyFill="1" applyBorder="1"/>
    <xf numFmtId="174" fontId="4" fillId="4" borderId="1" xfId="2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2" xfId="0" applyFont="1" applyBorder="1"/>
    <xf numFmtId="165" fontId="1" fillId="4" borderId="3" xfId="0" applyNumberFormat="1" applyFont="1" applyFill="1" applyBorder="1" applyAlignment="1">
      <alignment horizontal="center"/>
    </xf>
    <xf numFmtId="173" fontId="1" fillId="4" borderId="1" xfId="1" applyNumberFormat="1" applyFont="1" applyFill="1" applyBorder="1" applyAlignment="1">
      <alignment horizontal="center"/>
    </xf>
    <xf numFmtId="172" fontId="1" fillId="4" borderId="15" xfId="0" applyNumberFormat="1" applyFont="1" applyFill="1" applyBorder="1" applyAlignment="1">
      <alignment horizontal="center"/>
    </xf>
    <xf numFmtId="10" fontId="1" fillId="4" borderId="1" xfId="3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172" fontId="4" fillId="4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/>
    <xf numFmtId="0" fontId="16" fillId="3" borderId="11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4" fillId="0" borderId="3" xfId="0" applyFont="1" applyFill="1" applyBorder="1"/>
    <xf numFmtId="0" fontId="2" fillId="0" borderId="14" xfId="0" applyFont="1" applyFill="1" applyBorder="1"/>
    <xf numFmtId="0" fontId="1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0" borderId="16" xfId="0" applyFont="1" applyBorder="1"/>
    <xf numFmtId="165" fontId="0" fillId="4" borderId="3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5" fontId="1" fillId="4" borderId="1" xfId="0" applyNumberFormat="1" applyFont="1" applyFill="1" applyBorder="1" applyAlignment="1">
      <alignment horizontal="left"/>
    </xf>
    <xf numFmtId="165" fontId="1" fillId="4" borderId="15" xfId="0" applyNumberFormat="1" applyFont="1" applyFill="1" applyBorder="1" applyAlignment="1">
      <alignment horizontal="center"/>
    </xf>
    <xf numFmtId="174" fontId="1" fillId="4" borderId="1" xfId="2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1" fillId="5" borderId="9" xfId="0" applyFont="1" applyFill="1" applyBorder="1"/>
    <xf numFmtId="173" fontId="1" fillId="5" borderId="1" xfId="1" applyNumberFormat="1" applyFont="1" applyFill="1" applyBorder="1"/>
    <xf numFmtId="10" fontId="1" fillId="5" borderId="1" xfId="3" applyNumberFormat="1" applyFont="1" applyFill="1" applyBorder="1" applyAlignment="1">
      <alignment horizontal="center"/>
    </xf>
    <xf numFmtId="165" fontId="0" fillId="5" borderId="9" xfId="0" applyNumberFormat="1" applyFill="1" applyBorder="1" applyAlignment="1">
      <alignment horizontal="center"/>
    </xf>
    <xf numFmtId="172" fontId="1" fillId="5" borderId="1" xfId="0" applyNumberFormat="1" applyFont="1" applyFill="1" applyBorder="1" applyAlignment="1">
      <alignment horizontal="center"/>
    </xf>
    <xf numFmtId="172" fontId="9" fillId="5" borderId="9" xfId="0" applyNumberFormat="1" applyFont="1" applyFill="1" applyBorder="1" applyAlignment="1">
      <alignment horizontal="center"/>
    </xf>
    <xf numFmtId="172" fontId="9" fillId="5" borderId="6" xfId="0" applyNumberFormat="1" applyFont="1" applyFill="1" applyBorder="1" applyAlignment="1">
      <alignment horizontal="center"/>
    </xf>
    <xf numFmtId="10" fontId="4" fillId="5" borderId="1" xfId="3" applyNumberFormat="1" applyFont="1" applyFill="1" applyBorder="1" applyAlignment="1">
      <alignment horizontal="center"/>
    </xf>
    <xf numFmtId="174" fontId="4" fillId="5" borderId="1" xfId="2" applyNumberFormat="1" applyFont="1" applyFill="1" applyBorder="1"/>
    <xf numFmtId="0" fontId="4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0</xdr:row>
          <xdr:rowOff>95250</xdr:rowOff>
        </xdr:from>
        <xdr:to>
          <xdr:col>8</xdr:col>
          <xdr:colOff>581025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152400</xdr:rowOff>
        </xdr:from>
        <xdr:to>
          <xdr:col>8</xdr:col>
          <xdr:colOff>561975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1</xdr:row>
          <xdr:rowOff>9525</xdr:rowOff>
        </xdr:from>
        <xdr:to>
          <xdr:col>9</xdr:col>
          <xdr:colOff>590550</xdr:colOff>
          <xdr:row>4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</xdr:row>
          <xdr:rowOff>38100</xdr:rowOff>
        </xdr:from>
        <xdr:to>
          <xdr:col>5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</xdr:row>
          <xdr:rowOff>19050</xdr:rowOff>
        </xdr:from>
        <xdr:to>
          <xdr:col>5</xdr:col>
          <xdr:colOff>609600</xdr:colOff>
          <xdr:row>4</xdr:row>
          <xdr:rowOff>95250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workbookViewId="0">
      <selection activeCell="D15" sqref="D15"/>
    </sheetView>
  </sheetViews>
  <sheetFormatPr defaultRowHeight="12.75" x14ac:dyDescent="0.2"/>
  <cols>
    <col min="1" max="1" width="14.85546875" style="1" customWidth="1"/>
    <col min="2" max="2" width="11.85546875" style="1" customWidth="1"/>
    <col min="3" max="3" width="14.7109375" style="1" customWidth="1"/>
    <col min="4" max="4" width="14.85546875" style="1" bestFit="1" customWidth="1"/>
    <col min="5" max="5" width="14.85546875" style="1" customWidth="1"/>
    <col min="6" max="6" width="12.85546875" style="1" bestFit="1" customWidth="1"/>
    <col min="7" max="7" width="13.7109375" style="11" bestFit="1" customWidth="1"/>
    <col min="8" max="8" width="14" style="11" customWidth="1"/>
    <col min="9" max="9" width="10.42578125" style="11" bestFit="1" customWidth="1"/>
    <col min="10" max="10" width="14.140625" style="11" customWidth="1"/>
    <col min="11" max="11" width="14.7109375" style="11" bestFit="1" customWidth="1"/>
    <col min="12" max="12" width="10.42578125" style="11" customWidth="1"/>
    <col min="13" max="13" width="8.7109375" style="1" bestFit="1" customWidth="1"/>
    <col min="14" max="16384" width="9.140625" style="1"/>
  </cols>
  <sheetData>
    <row r="1" spans="1:17" customFormat="1" x14ac:dyDescent="0.2">
      <c r="A1" s="10" t="s">
        <v>28</v>
      </c>
      <c r="B1" s="3"/>
      <c r="C1" s="3"/>
      <c r="D1" s="3"/>
      <c r="E1" s="3"/>
      <c r="F1" s="3"/>
      <c r="H1" s="11"/>
      <c r="I1" s="32"/>
      <c r="J1" s="32"/>
      <c r="K1" s="32"/>
      <c r="L1" s="32"/>
      <c r="M1" s="17"/>
      <c r="P1" s="12"/>
      <c r="Q1" s="12"/>
    </row>
    <row r="2" spans="1:17" customFormat="1" x14ac:dyDescent="0.2">
      <c r="A2" s="1"/>
      <c r="B2" s="3" t="s">
        <v>9</v>
      </c>
      <c r="C2" s="3"/>
      <c r="D2" s="70">
        <v>42794</v>
      </c>
      <c r="E2" s="70"/>
      <c r="F2" s="31"/>
      <c r="G2" s="30"/>
      <c r="H2" s="11"/>
      <c r="I2" s="32"/>
      <c r="J2" s="32"/>
      <c r="K2" s="32"/>
      <c r="L2" s="32"/>
      <c r="M2" s="17"/>
      <c r="P2" s="12"/>
      <c r="Q2" s="12"/>
    </row>
    <row r="3" spans="1:17" customFormat="1" ht="6" customHeight="1" x14ac:dyDescent="0.2">
      <c r="A3" s="1"/>
      <c r="B3" s="3"/>
      <c r="C3" s="3"/>
      <c r="D3" s="3"/>
      <c r="E3" s="3"/>
      <c r="F3" s="3"/>
      <c r="G3" s="7"/>
      <c r="H3" s="11"/>
      <c r="I3" s="32"/>
      <c r="J3" s="32"/>
      <c r="K3" s="32"/>
      <c r="L3" s="32"/>
      <c r="M3" s="17"/>
      <c r="P3" s="12"/>
      <c r="Q3" s="12"/>
    </row>
    <row r="4" spans="1:17" customFormat="1" x14ac:dyDescent="0.2">
      <c r="A4" s="6" t="s">
        <v>557</v>
      </c>
      <c r="B4" s="3"/>
      <c r="C4" s="3"/>
      <c r="D4" s="3"/>
      <c r="E4" s="3"/>
      <c r="F4" s="3"/>
      <c r="H4" s="11"/>
      <c r="I4" s="32"/>
      <c r="J4" s="32"/>
      <c r="K4" s="32"/>
      <c r="L4" s="32"/>
      <c r="M4" s="17"/>
      <c r="P4" s="12"/>
      <c r="Q4" s="12"/>
    </row>
    <row r="5" spans="1:17" customFormat="1" ht="5.25" customHeight="1" x14ac:dyDescent="0.2">
      <c r="I5" s="32"/>
      <c r="J5" s="32"/>
      <c r="K5" s="32"/>
      <c r="L5" s="32"/>
      <c r="M5" s="17"/>
      <c r="P5" s="12"/>
      <c r="Q5" s="12"/>
    </row>
    <row r="6" spans="1:17" customFormat="1" x14ac:dyDescent="0.2">
      <c r="A6" s="75" t="s">
        <v>508</v>
      </c>
      <c r="B6" s="76" t="s">
        <v>490</v>
      </c>
      <c r="C6" s="76" t="s">
        <v>512</v>
      </c>
      <c r="D6" s="75" t="s">
        <v>511</v>
      </c>
      <c r="E6" s="76" t="s">
        <v>1</v>
      </c>
      <c r="F6" s="75" t="s">
        <v>2</v>
      </c>
      <c r="G6" s="76" t="s">
        <v>3</v>
      </c>
      <c r="H6" s="76" t="s">
        <v>4</v>
      </c>
      <c r="I6" s="77" t="s">
        <v>11</v>
      </c>
      <c r="J6" s="11"/>
      <c r="K6" s="11"/>
      <c r="L6" s="41"/>
      <c r="M6" s="18"/>
      <c r="P6" s="19"/>
      <c r="Q6" s="19"/>
    </row>
    <row r="7" spans="1:17" customFormat="1" x14ac:dyDescent="0.2">
      <c r="A7" s="133" t="s">
        <v>509</v>
      </c>
      <c r="B7" s="79" t="s">
        <v>493</v>
      </c>
      <c r="C7" s="134" t="s">
        <v>489</v>
      </c>
      <c r="D7" s="102" t="s">
        <v>5</v>
      </c>
      <c r="E7" s="79" t="s">
        <v>5</v>
      </c>
      <c r="F7" s="102" t="s">
        <v>5</v>
      </c>
      <c r="G7" s="79" t="s">
        <v>5</v>
      </c>
      <c r="H7" s="79" t="s">
        <v>1</v>
      </c>
      <c r="I7" s="80">
        <v>100</v>
      </c>
      <c r="J7" s="11"/>
      <c r="K7" s="11"/>
      <c r="L7" s="42"/>
      <c r="M7" s="18"/>
      <c r="P7" s="23"/>
      <c r="Q7" s="23"/>
    </row>
    <row r="8" spans="1:17" customFormat="1" ht="1.5" customHeight="1" x14ac:dyDescent="0.2">
      <c r="A8" s="40"/>
      <c r="B8" s="43"/>
      <c r="C8" s="135"/>
      <c r="D8" s="35"/>
      <c r="E8" s="2"/>
      <c r="F8" s="35"/>
      <c r="G8" s="2"/>
      <c r="H8" s="2"/>
      <c r="I8" s="33"/>
      <c r="J8" s="11"/>
      <c r="K8" s="11"/>
      <c r="L8" s="43"/>
      <c r="M8" s="17"/>
      <c r="P8" s="24"/>
      <c r="Q8" s="24"/>
    </row>
    <row r="9" spans="1:17" x14ac:dyDescent="0.2">
      <c r="A9" s="96" t="s">
        <v>558</v>
      </c>
      <c r="B9" s="109">
        <v>15000000</v>
      </c>
      <c r="C9" s="86">
        <v>3.85E-2</v>
      </c>
      <c r="D9" s="141">
        <v>42277</v>
      </c>
      <c r="E9" s="130">
        <v>43738</v>
      </c>
      <c r="F9" s="84">
        <v>42643</v>
      </c>
      <c r="G9" s="98">
        <v>42824</v>
      </c>
      <c r="H9" s="86">
        <v>4.0556000000000002E-2</v>
      </c>
      <c r="I9" s="120">
        <v>99.497457999999995</v>
      </c>
      <c r="L9" s="44"/>
      <c r="M9" s="118"/>
      <c r="N9" s="21"/>
      <c r="O9" s="16"/>
      <c r="P9" s="25"/>
    </row>
    <row r="10" spans="1:17" x14ac:dyDescent="0.2">
      <c r="A10" s="96" t="s">
        <v>570</v>
      </c>
      <c r="B10" s="109">
        <v>10000000</v>
      </c>
      <c r="C10" s="86">
        <v>4.7500000000000001E-2</v>
      </c>
      <c r="D10" s="141">
        <v>42312</v>
      </c>
      <c r="E10" s="130">
        <v>43773</v>
      </c>
      <c r="F10" s="84">
        <v>42678</v>
      </c>
      <c r="G10" s="98">
        <v>42859</v>
      </c>
      <c r="H10" s="86">
        <v>4.0799000000000002E-2</v>
      </c>
      <c r="I10" s="120">
        <v>101.67917300000001</v>
      </c>
      <c r="L10" s="44"/>
      <c r="M10" s="118"/>
      <c r="N10" s="21"/>
      <c r="O10" s="16"/>
      <c r="P10" s="25"/>
    </row>
    <row r="11" spans="1:17" ht="13.5" customHeight="1" x14ac:dyDescent="0.2">
      <c r="M11" s="65"/>
    </row>
    <row r="12" spans="1:17" x14ac:dyDescent="0.2">
      <c r="A12" s="73" t="s">
        <v>106</v>
      </c>
      <c r="G12" s="1"/>
      <c r="H12" s="1"/>
      <c r="I12" s="1"/>
      <c r="J12" s="1"/>
      <c r="K12" s="1"/>
      <c r="L12" s="1"/>
      <c r="M12" s="4"/>
    </row>
    <row r="13" spans="1:17" x14ac:dyDescent="0.2">
      <c r="A13" s="1" t="s">
        <v>107</v>
      </c>
      <c r="G13" s="1"/>
      <c r="H13" s="1"/>
      <c r="I13" s="1"/>
      <c r="J13" s="1"/>
      <c r="K13" s="1"/>
      <c r="L13" s="1"/>
      <c r="M13" s="4"/>
    </row>
    <row r="14" spans="1:17" x14ac:dyDescent="0.2">
      <c r="A14" s="161" t="s">
        <v>105</v>
      </c>
      <c r="B14" s="161"/>
      <c r="C14" s="161"/>
      <c r="D14" s="161"/>
      <c r="E14" s="161"/>
      <c r="F14" s="161"/>
      <c r="G14" s="161"/>
      <c r="H14" s="161"/>
      <c r="I14" s="1"/>
      <c r="J14" s="107"/>
      <c r="K14" s="1"/>
      <c r="L14" s="1"/>
      <c r="M14" s="4"/>
    </row>
    <row r="15" spans="1:17" x14ac:dyDescent="0.2">
      <c r="A15" s="1" t="s">
        <v>162</v>
      </c>
      <c r="F15" s="11"/>
      <c r="I15" s="1"/>
      <c r="M15" s="65"/>
    </row>
    <row r="16" spans="1:17" x14ac:dyDescent="0.2">
      <c r="A16" s="1" t="s">
        <v>158</v>
      </c>
      <c r="F16" s="11"/>
      <c r="I16" s="1"/>
      <c r="M16" s="65"/>
    </row>
    <row r="17" spans="1:13" x14ac:dyDescent="0.2">
      <c r="A17" s="1" t="s">
        <v>156</v>
      </c>
      <c r="F17" s="11"/>
      <c r="I17" s="1"/>
      <c r="M17" s="65"/>
    </row>
    <row r="18" spans="1:13" x14ac:dyDescent="0.2">
      <c r="A18" s="1" t="s">
        <v>159</v>
      </c>
      <c r="F18" s="11"/>
    </row>
    <row r="19" spans="1:13" x14ac:dyDescent="0.2">
      <c r="A19" s="1" t="s">
        <v>160</v>
      </c>
      <c r="F19" s="11"/>
      <c r="I19" s="1"/>
    </row>
    <row r="20" spans="1:13" x14ac:dyDescent="0.2">
      <c r="A20" s="1" t="s">
        <v>14</v>
      </c>
      <c r="F20" s="11"/>
    </row>
    <row r="21" spans="1:13" x14ac:dyDescent="0.2">
      <c r="F21" s="11"/>
    </row>
    <row r="22" spans="1:13" x14ac:dyDescent="0.2">
      <c r="A22" s="52"/>
      <c r="B22" s="10"/>
      <c r="C22" s="10"/>
      <c r="D22" s="10"/>
      <c r="E22" s="10"/>
      <c r="F22" s="10"/>
    </row>
    <row r="23" spans="1:13" x14ac:dyDescent="0.2">
      <c r="B23" s="22"/>
      <c r="C23" s="22"/>
      <c r="D23" s="22"/>
      <c r="E23" s="22"/>
      <c r="H23" s="22"/>
      <c r="I23" s="1"/>
      <c r="J23" s="1"/>
      <c r="K23" s="1"/>
      <c r="L23" s="1"/>
    </row>
    <row r="24" spans="1:13" x14ac:dyDescent="0.2">
      <c r="A24" s="20"/>
    </row>
    <row r="26" spans="1:13" x14ac:dyDescent="0.2">
      <c r="A26" s="73"/>
    </row>
  </sheetData>
  <sheetProtection password="C510" sheet="1" objects="1" scenarios="1"/>
  <sortState ref="A9:I10">
    <sortCondition ref="E9:E10"/>
  </sortState>
  <mergeCells count="1">
    <mergeCell ref="A14:H14"/>
  </mergeCells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5361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1536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68"/>
  <sheetViews>
    <sheetView zoomScaleNormal="100" workbookViewId="0">
      <pane ySplit="8" topLeftCell="A32" activePane="bottomLeft" state="frozen"/>
      <selection activeCell="N30" sqref="N30"/>
      <selection pane="bottomLeft" activeCell="C42" sqref="C42"/>
    </sheetView>
  </sheetViews>
  <sheetFormatPr defaultRowHeight="12.75" x14ac:dyDescent="0.2"/>
  <cols>
    <col min="1" max="1" width="14.85546875" style="1" customWidth="1"/>
    <col min="2" max="2" width="15.28515625" style="1" bestFit="1" customWidth="1"/>
    <col min="3" max="4" width="13.7109375" style="1" customWidth="1"/>
    <col min="5" max="5" width="14" style="1" customWidth="1"/>
    <col min="6" max="6" width="13.28515625" style="1" bestFit="1" customWidth="1"/>
    <col min="7" max="7" width="18.85546875" style="1" customWidth="1"/>
    <col min="8" max="9" width="11.85546875" style="1" customWidth="1"/>
    <col min="10" max="10" width="14.28515625" style="1" customWidth="1"/>
    <col min="11" max="14" width="10.7109375" style="1" customWidth="1"/>
    <col min="15" max="15" width="16.7109375" style="1" customWidth="1"/>
    <col min="16" max="16" width="20.85546875" style="1" customWidth="1"/>
    <col min="17" max="16384" width="9.140625" style="1"/>
  </cols>
  <sheetData>
    <row r="1" spans="1:16" customFormat="1" x14ac:dyDescent="0.2">
      <c r="A1" s="10" t="s">
        <v>28</v>
      </c>
      <c r="B1" s="3"/>
      <c r="C1" s="3"/>
      <c r="D1" s="3"/>
      <c r="E1" s="3"/>
      <c r="G1" s="1"/>
      <c r="I1" s="32"/>
      <c r="J1" s="32"/>
      <c r="K1" s="17"/>
      <c r="N1" s="12"/>
      <c r="O1" s="12"/>
    </row>
    <row r="2" spans="1:16" customFormat="1" x14ac:dyDescent="0.2">
      <c r="A2" s="1"/>
      <c r="B2" s="146" t="s">
        <v>9</v>
      </c>
      <c r="C2" s="70">
        <f>FSC!ValueDateFEA</f>
        <v>42794</v>
      </c>
      <c r="D2" s="70"/>
      <c r="E2" s="31"/>
      <c r="F2" s="30"/>
      <c r="G2" s="1"/>
      <c r="H2" s="32"/>
      <c r="I2" s="32"/>
      <c r="J2" s="32"/>
      <c r="K2" s="17"/>
      <c r="N2" s="12"/>
      <c r="O2" s="12"/>
    </row>
    <row r="3" spans="1:16" customFormat="1" ht="6" customHeight="1" x14ac:dyDescent="0.2">
      <c r="A3" s="1"/>
      <c r="B3" s="3"/>
      <c r="C3" s="3"/>
      <c r="D3" s="3"/>
      <c r="E3" s="3"/>
      <c r="F3" s="7"/>
      <c r="G3" s="1"/>
      <c r="H3" s="32"/>
      <c r="I3" s="32"/>
      <c r="J3" s="32"/>
      <c r="K3" s="17"/>
      <c r="N3" s="12"/>
      <c r="O3" s="12"/>
    </row>
    <row r="4" spans="1:16" customFormat="1" x14ac:dyDescent="0.2">
      <c r="A4" s="6" t="s">
        <v>6</v>
      </c>
      <c r="B4" s="1"/>
      <c r="C4" s="3"/>
      <c r="D4" s="3"/>
      <c r="E4" s="3"/>
      <c r="F4" s="3"/>
      <c r="H4" s="32"/>
      <c r="I4" s="32"/>
      <c r="J4" s="32"/>
      <c r="K4" s="17"/>
      <c r="N4" s="12"/>
      <c r="O4" s="12"/>
    </row>
    <row r="5" spans="1:16" customFormat="1" ht="5.25" customHeight="1" x14ac:dyDescent="0.2">
      <c r="H5" s="32"/>
      <c r="I5" s="32"/>
      <c r="J5" s="32"/>
      <c r="K5" s="17"/>
      <c r="N5" s="12"/>
      <c r="O5" s="12"/>
    </row>
    <row r="6" spans="1:16" customFormat="1" x14ac:dyDescent="0.2">
      <c r="A6" s="75" t="s">
        <v>508</v>
      </c>
      <c r="B6" s="76" t="s">
        <v>490</v>
      </c>
      <c r="C6" s="74" t="s">
        <v>510</v>
      </c>
      <c r="D6" s="74" t="s">
        <v>511</v>
      </c>
      <c r="E6" s="76" t="s">
        <v>1</v>
      </c>
      <c r="F6" s="75" t="s">
        <v>2</v>
      </c>
      <c r="G6" s="76" t="s">
        <v>3</v>
      </c>
      <c r="H6" s="76" t="s">
        <v>4</v>
      </c>
      <c r="I6" s="77" t="s">
        <v>11</v>
      </c>
      <c r="J6" s="1"/>
      <c r="K6" s="18"/>
      <c r="N6" s="19"/>
      <c r="O6" s="1"/>
      <c r="P6" s="1"/>
    </row>
    <row r="7" spans="1:16" customFormat="1" x14ac:dyDescent="0.2">
      <c r="A7" s="102" t="s">
        <v>509</v>
      </c>
      <c r="B7" s="79" t="s">
        <v>493</v>
      </c>
      <c r="C7" s="105" t="s">
        <v>491</v>
      </c>
      <c r="D7" s="105" t="s">
        <v>5</v>
      </c>
      <c r="E7" s="79" t="s">
        <v>5</v>
      </c>
      <c r="F7" s="102" t="s">
        <v>5</v>
      </c>
      <c r="G7" s="79" t="s">
        <v>5</v>
      </c>
      <c r="H7" s="79" t="s">
        <v>1</v>
      </c>
      <c r="I7" s="80">
        <v>100</v>
      </c>
      <c r="J7" s="1"/>
      <c r="K7" s="18"/>
      <c r="N7" s="23"/>
      <c r="O7" s="1"/>
      <c r="P7" s="1"/>
    </row>
    <row r="8" spans="1:16" customFormat="1" ht="3" customHeight="1" x14ac:dyDescent="0.2">
      <c r="A8" s="36"/>
      <c r="B8" s="117"/>
      <c r="C8" s="5"/>
      <c r="D8" s="5"/>
      <c r="E8" s="2"/>
      <c r="F8" s="35"/>
      <c r="G8" s="2"/>
      <c r="H8" s="2"/>
      <c r="I8" s="33"/>
      <c r="J8" s="1"/>
      <c r="K8" s="17"/>
      <c r="N8" s="24"/>
      <c r="O8" s="1"/>
      <c r="P8" s="1"/>
    </row>
    <row r="9" spans="1:16" s="71" customFormat="1" x14ac:dyDescent="0.2">
      <c r="A9" s="151" t="s">
        <v>283</v>
      </c>
      <c r="B9" s="152">
        <v>3000000</v>
      </c>
      <c r="C9" s="153">
        <v>0.06</v>
      </c>
      <c r="D9" s="154">
        <v>40157</v>
      </c>
      <c r="E9" s="155">
        <v>42811</v>
      </c>
      <c r="F9" s="156">
        <v>42714</v>
      </c>
      <c r="G9" s="157">
        <v>42811</v>
      </c>
      <c r="H9" s="158">
        <v>7.0829999999999999E-3</v>
      </c>
      <c r="I9" s="159">
        <v>100.247519</v>
      </c>
      <c r="K9" s="118"/>
      <c r="L9" s="21"/>
      <c r="M9" s="16"/>
      <c r="N9" s="25"/>
    </row>
    <row r="10" spans="1:16" s="71" customFormat="1" x14ac:dyDescent="0.2">
      <c r="A10" s="99">
        <v>42911</v>
      </c>
      <c r="B10" s="109">
        <v>3000000</v>
      </c>
      <c r="C10" s="127">
        <v>3.4000000000000002E-2</v>
      </c>
      <c r="D10" s="144">
        <v>42180</v>
      </c>
      <c r="E10" s="129">
        <v>42911</v>
      </c>
      <c r="F10" s="84">
        <v>42729</v>
      </c>
      <c r="G10" s="98">
        <v>42911</v>
      </c>
      <c r="H10" s="86">
        <v>2.1870000000000001E-2</v>
      </c>
      <c r="I10" s="120">
        <v>100.38293299999999</v>
      </c>
      <c r="K10" s="118"/>
      <c r="L10" s="21"/>
      <c r="M10" s="16"/>
      <c r="N10" s="25"/>
    </row>
    <row r="11" spans="1:16" s="71" customFormat="1" x14ac:dyDescent="0.2">
      <c r="A11" s="99">
        <v>42974</v>
      </c>
      <c r="B11" s="109">
        <v>4000000</v>
      </c>
      <c r="C11" s="127">
        <v>3.5000000000000003E-2</v>
      </c>
      <c r="D11" s="144">
        <v>42243</v>
      </c>
      <c r="E11" s="129">
        <v>42974</v>
      </c>
      <c r="F11" s="84">
        <v>42793</v>
      </c>
      <c r="G11" s="98">
        <v>42974</v>
      </c>
      <c r="H11" s="86">
        <v>3.5499999999999997E-2</v>
      </c>
      <c r="I11" s="120">
        <v>99.975402000000003</v>
      </c>
      <c r="K11" s="118"/>
      <c r="L11" s="21"/>
      <c r="M11" s="16"/>
      <c r="N11" s="25"/>
    </row>
    <row r="12" spans="1:16" s="71" customFormat="1" x14ac:dyDescent="0.2">
      <c r="A12" s="96" t="s">
        <v>383</v>
      </c>
      <c r="B12" s="109">
        <v>6000000</v>
      </c>
      <c r="C12" s="127">
        <v>3.95E-2</v>
      </c>
      <c r="D12" s="144">
        <v>41165</v>
      </c>
      <c r="E12" s="129">
        <v>42991</v>
      </c>
      <c r="F12" s="84">
        <v>42626</v>
      </c>
      <c r="G12" s="98">
        <v>42807</v>
      </c>
      <c r="H12" s="86">
        <v>3.5839999999999997E-2</v>
      </c>
      <c r="I12" s="120">
        <v>100.191396</v>
      </c>
      <c r="K12" s="118"/>
      <c r="L12" s="21"/>
      <c r="M12" s="16"/>
      <c r="N12" s="25"/>
    </row>
    <row r="13" spans="1:16" s="71" customFormat="1" x14ac:dyDescent="0.2">
      <c r="A13" s="96" t="s">
        <v>430</v>
      </c>
      <c r="B13" s="109">
        <v>2000000</v>
      </c>
      <c r="C13" s="127">
        <v>2.8500000000000001E-2</v>
      </c>
      <c r="D13" s="144">
        <v>41543</v>
      </c>
      <c r="E13" s="129">
        <v>43004</v>
      </c>
      <c r="F13" s="84">
        <v>42639</v>
      </c>
      <c r="G13" s="98">
        <v>42820</v>
      </c>
      <c r="H13" s="86">
        <v>3.61E-2</v>
      </c>
      <c r="I13" s="120">
        <v>99.572095000000004</v>
      </c>
      <c r="K13" s="118"/>
      <c r="L13" s="21"/>
      <c r="M13" s="16"/>
      <c r="N13" s="25"/>
    </row>
    <row r="14" spans="1:16" s="71" customFormat="1" x14ac:dyDescent="0.2">
      <c r="A14" s="96" t="s">
        <v>503</v>
      </c>
      <c r="B14" s="109">
        <v>2000000</v>
      </c>
      <c r="C14" s="127">
        <v>3.2000000000000001E-2</v>
      </c>
      <c r="D14" s="144">
        <v>41921</v>
      </c>
      <c r="E14" s="129">
        <v>43017</v>
      </c>
      <c r="F14" s="84">
        <v>42652</v>
      </c>
      <c r="G14" s="98">
        <v>42834</v>
      </c>
      <c r="H14" s="86">
        <v>3.6273E-2</v>
      </c>
      <c r="I14" s="120">
        <v>99.742069999999998</v>
      </c>
      <c r="K14" s="118"/>
      <c r="L14" s="21"/>
      <c r="M14" s="16"/>
      <c r="N14" s="25"/>
    </row>
    <row r="15" spans="1:16" s="71" customFormat="1" x14ac:dyDescent="0.2">
      <c r="A15" s="96" t="s">
        <v>505</v>
      </c>
      <c r="B15" s="109">
        <v>2000000</v>
      </c>
      <c r="C15" s="127">
        <v>3.15E-2</v>
      </c>
      <c r="D15" s="144">
        <v>41928</v>
      </c>
      <c r="E15" s="129">
        <v>43024</v>
      </c>
      <c r="F15" s="84">
        <v>42659</v>
      </c>
      <c r="G15" s="98">
        <v>42841</v>
      </c>
      <c r="H15" s="86">
        <v>3.6366999999999997E-2</v>
      </c>
      <c r="I15" s="120">
        <v>99.697248999999999</v>
      </c>
      <c r="K15" s="118"/>
      <c r="L15" s="21"/>
      <c r="M15" s="16"/>
      <c r="N15" s="25"/>
    </row>
    <row r="16" spans="1:16" s="71" customFormat="1" x14ac:dyDescent="0.2">
      <c r="A16" s="96" t="s">
        <v>392</v>
      </c>
      <c r="B16" s="109">
        <v>5000000</v>
      </c>
      <c r="C16" s="127">
        <v>3.7999999999999999E-2</v>
      </c>
      <c r="D16" s="144">
        <v>41207</v>
      </c>
      <c r="E16" s="129">
        <v>43033</v>
      </c>
      <c r="F16" s="84">
        <v>42668</v>
      </c>
      <c r="G16" s="98">
        <v>42850</v>
      </c>
      <c r="H16" s="86">
        <v>3.6486999999999999E-2</v>
      </c>
      <c r="I16" s="120">
        <v>100.09322299999999</v>
      </c>
      <c r="K16" s="118"/>
      <c r="L16" s="21"/>
      <c r="M16" s="16"/>
      <c r="N16" s="25"/>
    </row>
    <row r="17" spans="1:14" s="71" customFormat="1" x14ac:dyDescent="0.2">
      <c r="A17" s="96" t="s">
        <v>517</v>
      </c>
      <c r="B17" s="109">
        <v>4000000</v>
      </c>
      <c r="C17" s="127">
        <v>3.15E-2</v>
      </c>
      <c r="D17" s="144">
        <v>41956</v>
      </c>
      <c r="E17" s="129">
        <v>43052</v>
      </c>
      <c r="F17" s="84">
        <v>42687</v>
      </c>
      <c r="G17" s="98">
        <v>42868</v>
      </c>
      <c r="H17" s="86">
        <v>3.6740000000000002E-2</v>
      </c>
      <c r="I17" s="120">
        <v>99.635417000000004</v>
      </c>
      <c r="K17" s="118"/>
      <c r="L17" s="21"/>
      <c r="M17" s="16"/>
      <c r="N17" s="25"/>
    </row>
    <row r="18" spans="1:14" s="71" customFormat="1" x14ac:dyDescent="0.2">
      <c r="A18" s="96" t="s">
        <v>518</v>
      </c>
      <c r="B18" s="109">
        <v>3000000</v>
      </c>
      <c r="C18" s="127">
        <v>3.15E-2</v>
      </c>
      <c r="D18" s="144">
        <v>41970</v>
      </c>
      <c r="E18" s="129">
        <v>43066</v>
      </c>
      <c r="F18" s="84">
        <v>42701</v>
      </c>
      <c r="G18" s="98">
        <v>42882</v>
      </c>
      <c r="H18" s="86">
        <v>3.6927000000000001E-2</v>
      </c>
      <c r="I18" s="120">
        <v>99.602185000000006</v>
      </c>
      <c r="K18" s="118"/>
      <c r="L18" s="21"/>
      <c r="M18" s="16"/>
      <c r="N18" s="25"/>
    </row>
    <row r="19" spans="1:14" s="71" customFormat="1" x14ac:dyDescent="0.2">
      <c r="A19" s="96" t="s">
        <v>402</v>
      </c>
      <c r="B19" s="109">
        <v>4000000</v>
      </c>
      <c r="C19" s="127">
        <v>3.7999999999999999E-2</v>
      </c>
      <c r="D19" s="144">
        <v>41256</v>
      </c>
      <c r="E19" s="129">
        <v>43082</v>
      </c>
      <c r="F19" s="84">
        <v>42717</v>
      </c>
      <c r="G19" s="98">
        <v>42899</v>
      </c>
      <c r="H19" s="86">
        <v>3.7139999999999999E-2</v>
      </c>
      <c r="I19" s="120">
        <v>100.061956</v>
      </c>
      <c r="K19" s="118"/>
      <c r="L19" s="21"/>
      <c r="M19" s="16"/>
      <c r="N19" s="25"/>
    </row>
    <row r="20" spans="1:14" s="71" customFormat="1" x14ac:dyDescent="0.2">
      <c r="A20" s="96" t="s">
        <v>403</v>
      </c>
      <c r="B20" s="109">
        <v>3000000</v>
      </c>
      <c r="C20" s="127">
        <v>2.8500000000000001E-2</v>
      </c>
      <c r="D20" s="144">
        <v>41627</v>
      </c>
      <c r="E20" s="129">
        <v>43088</v>
      </c>
      <c r="F20" s="84">
        <v>42723</v>
      </c>
      <c r="G20" s="98">
        <v>42905</v>
      </c>
      <c r="H20" s="86">
        <v>3.7220000000000003E-2</v>
      </c>
      <c r="I20" s="120">
        <v>99.311637000000005</v>
      </c>
      <c r="K20" s="118"/>
      <c r="L20" s="21"/>
      <c r="M20" s="16"/>
      <c r="N20" s="25"/>
    </row>
    <row r="21" spans="1:14" s="71" customFormat="1" x14ac:dyDescent="0.2">
      <c r="A21" s="96" t="s">
        <v>494</v>
      </c>
      <c r="B21" s="109">
        <v>5000000</v>
      </c>
      <c r="C21" s="127">
        <v>3.7999999999999999E-2</v>
      </c>
      <c r="D21" s="144">
        <v>41263</v>
      </c>
      <c r="E21" s="129">
        <v>43089</v>
      </c>
      <c r="F21" s="84">
        <v>42724</v>
      </c>
      <c r="G21" s="98">
        <v>42906</v>
      </c>
      <c r="H21" s="86">
        <v>3.7233000000000002E-2</v>
      </c>
      <c r="I21" s="120">
        <v>100.05633</v>
      </c>
      <c r="K21" s="118"/>
      <c r="L21" s="21"/>
      <c r="M21" s="16"/>
      <c r="N21" s="25"/>
    </row>
    <row r="22" spans="1:14" s="71" customFormat="1" x14ac:dyDescent="0.2">
      <c r="A22" s="96" t="s">
        <v>525</v>
      </c>
      <c r="B22" s="109">
        <v>700000</v>
      </c>
      <c r="C22" s="127">
        <v>3.7999999999999999E-2</v>
      </c>
      <c r="D22" s="144">
        <v>42004</v>
      </c>
      <c r="E22" s="129">
        <v>43100</v>
      </c>
      <c r="F22" s="84">
        <v>42735</v>
      </c>
      <c r="G22" s="98">
        <v>42916</v>
      </c>
      <c r="H22" s="86">
        <v>3.7479999999999999E-2</v>
      </c>
      <c r="I22" s="120">
        <v>100.038588</v>
      </c>
      <c r="K22" s="118"/>
      <c r="L22" s="21"/>
      <c r="M22" s="16"/>
      <c r="N22" s="25"/>
    </row>
    <row r="23" spans="1:14" s="71" customFormat="1" x14ac:dyDescent="0.2">
      <c r="A23" s="96" t="s">
        <v>546</v>
      </c>
      <c r="B23" s="109">
        <v>3000000</v>
      </c>
      <c r="C23" s="127">
        <v>3.5999999999999997E-2</v>
      </c>
      <c r="D23" s="144">
        <v>42180</v>
      </c>
      <c r="E23" s="129">
        <v>43276</v>
      </c>
      <c r="F23" s="84">
        <v>42729</v>
      </c>
      <c r="G23" s="98">
        <v>42911</v>
      </c>
      <c r="H23" s="86">
        <v>3.8736E-2</v>
      </c>
      <c r="I23" s="120">
        <v>99.646878999999998</v>
      </c>
      <c r="K23" s="118"/>
      <c r="L23" s="21"/>
      <c r="M23" s="16"/>
      <c r="N23" s="25"/>
    </row>
    <row r="24" spans="1:14" s="71" customFormat="1" x14ac:dyDescent="0.2">
      <c r="A24" s="99">
        <v>43302</v>
      </c>
      <c r="B24" s="109">
        <v>5000000</v>
      </c>
      <c r="C24" s="127">
        <v>3.9E-2</v>
      </c>
      <c r="D24" s="144">
        <v>42572</v>
      </c>
      <c r="E24" s="129">
        <v>43302</v>
      </c>
      <c r="F24" s="84">
        <v>42756</v>
      </c>
      <c r="G24" s="98">
        <v>42937</v>
      </c>
      <c r="H24" s="86">
        <v>3.8764E-2</v>
      </c>
      <c r="I24" s="120">
        <v>100.028651</v>
      </c>
      <c r="K24" s="118"/>
      <c r="L24" s="21"/>
      <c r="M24" s="16"/>
      <c r="N24" s="25"/>
    </row>
    <row r="25" spans="1:14" s="71" customFormat="1" x14ac:dyDescent="0.2">
      <c r="A25" s="96" t="s">
        <v>553</v>
      </c>
      <c r="B25" s="109">
        <v>4000000</v>
      </c>
      <c r="C25" s="127">
        <v>3.6499999999999998E-2</v>
      </c>
      <c r="D25" s="144">
        <v>42243</v>
      </c>
      <c r="E25" s="129">
        <v>43339</v>
      </c>
      <c r="F25" s="84">
        <v>42793</v>
      </c>
      <c r="G25" s="98">
        <v>42974</v>
      </c>
      <c r="H25" s="86">
        <v>3.8806E-2</v>
      </c>
      <c r="I25" s="120">
        <v>99.667601000000005</v>
      </c>
      <c r="K25" s="118"/>
      <c r="L25" s="21"/>
      <c r="M25" s="16"/>
      <c r="N25" s="25"/>
    </row>
    <row r="26" spans="1:14" s="71" customFormat="1" x14ac:dyDescent="0.2">
      <c r="A26" s="96" t="s">
        <v>560</v>
      </c>
      <c r="B26" s="109">
        <v>2500000</v>
      </c>
      <c r="C26" s="127">
        <v>0.04</v>
      </c>
      <c r="D26" s="144">
        <v>42278</v>
      </c>
      <c r="E26" s="129">
        <v>43374</v>
      </c>
      <c r="F26" s="84">
        <v>42644</v>
      </c>
      <c r="G26" s="98">
        <v>42826</v>
      </c>
      <c r="H26" s="86">
        <v>3.8843999999999997E-2</v>
      </c>
      <c r="I26" s="120">
        <v>100.173568</v>
      </c>
      <c r="K26" s="118"/>
      <c r="L26" s="21"/>
      <c r="M26" s="16"/>
      <c r="N26" s="25"/>
    </row>
    <row r="27" spans="1:14" s="71" customFormat="1" x14ac:dyDescent="0.2">
      <c r="A27" s="96" t="s">
        <v>504</v>
      </c>
      <c r="B27" s="109">
        <v>3000000</v>
      </c>
      <c r="C27" s="127">
        <v>3.6999999999999998E-2</v>
      </c>
      <c r="D27" s="144">
        <v>41921</v>
      </c>
      <c r="E27" s="129">
        <v>43382</v>
      </c>
      <c r="F27" s="84">
        <v>42652</v>
      </c>
      <c r="G27" s="98">
        <v>42834</v>
      </c>
      <c r="H27" s="86">
        <v>3.8852999999999999E-2</v>
      </c>
      <c r="I27" s="120">
        <v>99.710455999999994</v>
      </c>
      <c r="K27" s="118"/>
      <c r="L27" s="21"/>
      <c r="M27" s="16"/>
      <c r="N27" s="25"/>
    </row>
    <row r="28" spans="1:14" s="71" customFormat="1" x14ac:dyDescent="0.2">
      <c r="A28" s="96" t="s">
        <v>506</v>
      </c>
      <c r="B28" s="109">
        <v>3000000</v>
      </c>
      <c r="C28" s="127">
        <v>3.6499999999999998E-2</v>
      </c>
      <c r="D28" s="144">
        <v>41928</v>
      </c>
      <c r="E28" s="129">
        <v>43389</v>
      </c>
      <c r="F28" s="84">
        <v>42659</v>
      </c>
      <c r="G28" s="98">
        <v>42841</v>
      </c>
      <c r="H28" s="86">
        <v>3.8861E-2</v>
      </c>
      <c r="I28" s="120">
        <v>99.627381999999997</v>
      </c>
      <c r="K28" s="118"/>
      <c r="L28" s="21"/>
      <c r="M28" s="16"/>
      <c r="N28" s="25"/>
    </row>
    <row r="29" spans="1:14" s="71" customFormat="1" x14ac:dyDescent="0.2">
      <c r="A29" s="96" t="s">
        <v>565</v>
      </c>
      <c r="B29" s="109">
        <v>5000000</v>
      </c>
      <c r="C29" s="127">
        <v>4.1500000000000002E-2</v>
      </c>
      <c r="D29" s="144">
        <v>42299</v>
      </c>
      <c r="E29" s="129">
        <v>43395</v>
      </c>
      <c r="F29" s="84">
        <v>42665</v>
      </c>
      <c r="G29" s="98">
        <v>42847</v>
      </c>
      <c r="H29" s="86">
        <v>3.8868E-2</v>
      </c>
      <c r="I29" s="120">
        <v>100.411536</v>
      </c>
      <c r="K29" s="118"/>
      <c r="L29" s="21"/>
      <c r="M29" s="16"/>
      <c r="N29" s="25"/>
    </row>
    <row r="30" spans="1:14" s="71" customFormat="1" x14ac:dyDescent="0.2">
      <c r="A30" s="96" t="s">
        <v>571</v>
      </c>
      <c r="B30" s="109">
        <v>5000000</v>
      </c>
      <c r="C30" s="127">
        <v>4.2500000000000003E-2</v>
      </c>
      <c r="D30" s="144">
        <v>42313</v>
      </c>
      <c r="E30" s="129">
        <v>43409</v>
      </c>
      <c r="F30" s="84">
        <v>42679</v>
      </c>
      <c r="G30" s="98">
        <v>42860</v>
      </c>
      <c r="H30" s="86">
        <v>3.8883000000000001E-2</v>
      </c>
      <c r="I30" s="120">
        <v>100.578805</v>
      </c>
      <c r="K30" s="118"/>
      <c r="L30" s="21"/>
      <c r="M30" s="16"/>
      <c r="N30" s="25"/>
    </row>
    <row r="31" spans="1:14" s="71" customFormat="1" x14ac:dyDescent="0.2">
      <c r="A31" s="96" t="s">
        <v>524</v>
      </c>
      <c r="B31" s="109">
        <v>3000000</v>
      </c>
      <c r="C31" s="127">
        <v>3.6499999999999998E-2</v>
      </c>
      <c r="D31" s="144">
        <v>41956</v>
      </c>
      <c r="E31" s="129">
        <v>43417</v>
      </c>
      <c r="F31" s="84">
        <v>42687</v>
      </c>
      <c r="G31" s="98">
        <v>42868</v>
      </c>
      <c r="H31" s="86">
        <v>3.8892000000000003E-2</v>
      </c>
      <c r="I31" s="120">
        <v>99.604934999999998</v>
      </c>
      <c r="K31" s="118"/>
      <c r="L31" s="21"/>
      <c r="M31" s="16"/>
      <c r="N31" s="25"/>
    </row>
    <row r="32" spans="1:14" s="71" customFormat="1" x14ac:dyDescent="0.2">
      <c r="A32" s="96" t="s">
        <v>523</v>
      </c>
      <c r="B32" s="109">
        <v>2500000</v>
      </c>
      <c r="C32" s="127">
        <v>3.6499999999999998E-2</v>
      </c>
      <c r="D32" s="144">
        <v>41970</v>
      </c>
      <c r="E32" s="129">
        <v>43431</v>
      </c>
      <c r="F32" s="84">
        <v>42701</v>
      </c>
      <c r="G32" s="98">
        <v>42882</v>
      </c>
      <c r="H32" s="86">
        <v>3.8907999999999998E-2</v>
      </c>
      <c r="I32" s="120">
        <v>99.593554999999995</v>
      </c>
      <c r="K32" s="118"/>
      <c r="L32" s="21"/>
      <c r="M32" s="16"/>
      <c r="N32" s="25"/>
    </row>
    <row r="33" spans="1:14" s="71" customFormat="1" x14ac:dyDescent="0.2">
      <c r="A33" s="96" t="s">
        <v>575</v>
      </c>
      <c r="B33" s="109">
        <v>3000000</v>
      </c>
      <c r="C33" s="127">
        <v>4.2000000000000003E-2</v>
      </c>
      <c r="D33" s="144">
        <v>42341</v>
      </c>
      <c r="E33" s="129">
        <v>43437</v>
      </c>
      <c r="F33" s="84">
        <v>42707</v>
      </c>
      <c r="G33" s="98">
        <v>42889</v>
      </c>
      <c r="H33" s="86">
        <v>3.8913999999999997E-2</v>
      </c>
      <c r="I33" s="120">
        <v>100.515316</v>
      </c>
      <c r="K33" s="118"/>
      <c r="L33" s="21"/>
      <c r="M33" s="16"/>
      <c r="N33" s="25"/>
    </row>
    <row r="34" spans="1:14" s="71" customFormat="1" x14ac:dyDescent="0.2">
      <c r="A34" s="96" t="s">
        <v>449</v>
      </c>
      <c r="B34" s="109">
        <v>2000000</v>
      </c>
      <c r="C34" s="127">
        <v>2.9000000000000001E-2</v>
      </c>
      <c r="D34" s="144">
        <v>41627</v>
      </c>
      <c r="E34" s="129">
        <v>43453</v>
      </c>
      <c r="F34" s="84">
        <v>42723</v>
      </c>
      <c r="G34" s="98">
        <v>42905</v>
      </c>
      <c r="H34" s="86">
        <v>3.8932000000000001E-2</v>
      </c>
      <c r="I34" s="120">
        <v>98.281603000000004</v>
      </c>
      <c r="K34" s="118"/>
      <c r="L34" s="21"/>
      <c r="M34" s="16"/>
      <c r="N34" s="25"/>
    </row>
    <row r="35" spans="1:14" s="71" customFormat="1" x14ac:dyDescent="0.2">
      <c r="A35" s="96" t="s">
        <v>602</v>
      </c>
      <c r="B35" s="109">
        <v>5000000</v>
      </c>
      <c r="C35" s="127">
        <v>3.9E-2</v>
      </c>
      <c r="D35" s="144">
        <v>42523</v>
      </c>
      <c r="E35" s="129">
        <v>43618</v>
      </c>
      <c r="F35" s="84">
        <v>42706</v>
      </c>
      <c r="G35" s="98">
        <v>42888</v>
      </c>
      <c r="H35" s="86">
        <v>3.9722E-2</v>
      </c>
      <c r="I35" s="120">
        <v>99.840727000000001</v>
      </c>
      <c r="K35" s="118"/>
      <c r="L35" s="21"/>
      <c r="M35" s="16"/>
      <c r="N35" s="25"/>
    </row>
    <row r="36" spans="1:14" s="71" customFormat="1" x14ac:dyDescent="0.2">
      <c r="A36" s="96" t="s">
        <v>547</v>
      </c>
      <c r="B36" s="109">
        <v>1000000</v>
      </c>
      <c r="C36" s="127">
        <v>3.6999999999999998E-2</v>
      </c>
      <c r="D36" s="144">
        <v>42180</v>
      </c>
      <c r="E36" s="129">
        <v>43641</v>
      </c>
      <c r="F36" s="84">
        <v>42729</v>
      </c>
      <c r="G36" s="98">
        <v>42911</v>
      </c>
      <c r="H36" s="86">
        <v>3.9882000000000001E-2</v>
      </c>
      <c r="I36" s="120">
        <v>99.362815999999995</v>
      </c>
      <c r="K36" s="118"/>
      <c r="L36" s="21"/>
      <c r="M36" s="16"/>
      <c r="N36" s="25"/>
    </row>
    <row r="37" spans="1:14" s="71" customFormat="1" x14ac:dyDescent="0.2">
      <c r="A37" s="96" t="s">
        <v>618</v>
      </c>
      <c r="B37" s="109">
        <v>3000000</v>
      </c>
      <c r="C37" s="127">
        <v>3.9600000000000003E-2</v>
      </c>
      <c r="D37" s="144">
        <v>42572</v>
      </c>
      <c r="E37" s="129">
        <v>43667</v>
      </c>
      <c r="F37" s="84">
        <v>42756</v>
      </c>
      <c r="G37" s="98">
        <v>42937</v>
      </c>
      <c r="H37" s="86">
        <v>4.0062E-2</v>
      </c>
      <c r="I37" s="120">
        <v>99.892235999999997</v>
      </c>
      <c r="K37" s="118"/>
      <c r="L37" s="21"/>
      <c r="M37" s="16"/>
      <c r="N37" s="25"/>
    </row>
    <row r="38" spans="1:14" s="71" customFormat="1" x14ac:dyDescent="0.2">
      <c r="A38" s="96" t="s">
        <v>559</v>
      </c>
      <c r="B38" s="109">
        <v>4000000</v>
      </c>
      <c r="C38" s="127">
        <v>3.7499999999999999E-2</v>
      </c>
      <c r="D38" s="144">
        <v>42243</v>
      </c>
      <c r="E38" s="129">
        <v>43704</v>
      </c>
      <c r="F38" s="84">
        <v>42793</v>
      </c>
      <c r="G38" s="98">
        <v>42974</v>
      </c>
      <c r="H38" s="86">
        <v>4.0319000000000001E-2</v>
      </c>
      <c r="I38" s="120">
        <v>99.336540999999997</v>
      </c>
      <c r="K38" s="118"/>
      <c r="L38" s="21"/>
      <c r="M38" s="16"/>
      <c r="N38" s="25"/>
    </row>
    <row r="39" spans="1:14" s="71" customFormat="1" x14ac:dyDescent="0.2">
      <c r="A39" s="96" t="s">
        <v>632</v>
      </c>
      <c r="B39" s="109">
        <v>5000000</v>
      </c>
      <c r="C39" s="127">
        <v>4.4400000000000002E-2</v>
      </c>
      <c r="D39" s="144">
        <v>42635</v>
      </c>
      <c r="E39" s="129">
        <v>43730</v>
      </c>
      <c r="F39" s="84">
        <v>42635</v>
      </c>
      <c r="G39" s="98">
        <v>42816</v>
      </c>
      <c r="H39" s="86">
        <v>4.0500000000000001E-2</v>
      </c>
      <c r="I39" s="120">
        <v>100.93727699999999</v>
      </c>
      <c r="K39" s="118"/>
      <c r="L39" s="21"/>
      <c r="M39" s="16"/>
      <c r="N39" s="25"/>
    </row>
    <row r="40" spans="1:14" s="71" customFormat="1" x14ac:dyDescent="0.2">
      <c r="A40" s="96" t="s">
        <v>561</v>
      </c>
      <c r="B40" s="109">
        <v>2500000</v>
      </c>
      <c r="C40" s="127">
        <v>4.1500000000000002E-2</v>
      </c>
      <c r="D40" s="144">
        <v>42278</v>
      </c>
      <c r="E40" s="129">
        <v>43739</v>
      </c>
      <c r="F40" s="84">
        <v>42644</v>
      </c>
      <c r="G40" s="98">
        <v>42826</v>
      </c>
      <c r="H40" s="86">
        <v>4.0562000000000001E-2</v>
      </c>
      <c r="I40" s="120">
        <v>100.225227</v>
      </c>
      <c r="K40" s="118"/>
      <c r="L40" s="21"/>
      <c r="M40" s="16"/>
      <c r="N40" s="25"/>
    </row>
    <row r="41" spans="1:14" s="71" customFormat="1" x14ac:dyDescent="0.2">
      <c r="A41" s="96" t="s">
        <v>507</v>
      </c>
      <c r="B41" s="109">
        <v>3000000</v>
      </c>
      <c r="C41" s="127">
        <v>3.9E-2</v>
      </c>
      <c r="D41" s="144">
        <v>41928</v>
      </c>
      <c r="E41" s="129">
        <v>43754</v>
      </c>
      <c r="F41" s="84">
        <v>42659</v>
      </c>
      <c r="G41" s="98">
        <v>42841</v>
      </c>
      <c r="H41" s="86">
        <v>4.0667000000000002E-2</v>
      </c>
      <c r="I41" s="120">
        <v>99.584529000000003</v>
      </c>
      <c r="K41" s="118"/>
      <c r="L41" s="21"/>
      <c r="M41" s="16"/>
      <c r="N41" s="25"/>
    </row>
    <row r="42" spans="1:14" s="71" customFormat="1" x14ac:dyDescent="0.2">
      <c r="A42" s="96" t="s">
        <v>638</v>
      </c>
      <c r="B42" s="109">
        <v>3000000</v>
      </c>
      <c r="C42" s="127">
        <v>4.4400000000000002E-2</v>
      </c>
      <c r="D42" s="144">
        <v>42663</v>
      </c>
      <c r="E42" s="129">
        <v>43758</v>
      </c>
      <c r="F42" s="84">
        <v>42663</v>
      </c>
      <c r="G42" s="98">
        <v>42845</v>
      </c>
      <c r="H42" s="86">
        <v>4.0694000000000001E-2</v>
      </c>
      <c r="I42" s="120">
        <v>100.914357</v>
      </c>
      <c r="K42" s="118"/>
      <c r="L42" s="21"/>
      <c r="M42" s="16"/>
      <c r="N42" s="25"/>
    </row>
    <row r="43" spans="1:14" s="71" customFormat="1" x14ac:dyDescent="0.2">
      <c r="A43" s="96" t="s">
        <v>564</v>
      </c>
      <c r="B43" s="109">
        <v>5000000</v>
      </c>
      <c r="C43" s="127">
        <v>4.2500000000000003E-2</v>
      </c>
      <c r="D43" s="144">
        <v>42299</v>
      </c>
      <c r="E43" s="129">
        <v>43760</v>
      </c>
      <c r="F43" s="84">
        <v>42665</v>
      </c>
      <c r="G43" s="98">
        <v>42847</v>
      </c>
      <c r="H43" s="86">
        <v>4.0708000000000001E-2</v>
      </c>
      <c r="I43" s="120">
        <v>100.440754</v>
      </c>
      <c r="K43" s="118"/>
      <c r="L43" s="21"/>
      <c r="M43" s="16"/>
      <c r="N43" s="25"/>
    </row>
    <row r="44" spans="1:14" s="71" customFormat="1" x14ac:dyDescent="0.2">
      <c r="A44" s="96" t="s">
        <v>645</v>
      </c>
      <c r="B44" s="109">
        <v>5000000</v>
      </c>
      <c r="C44" s="127">
        <v>4.4499999999999998E-2</v>
      </c>
      <c r="D44" s="144">
        <v>42684</v>
      </c>
      <c r="E44" s="129">
        <v>43779</v>
      </c>
      <c r="F44" s="84">
        <v>42684</v>
      </c>
      <c r="G44" s="98">
        <v>42865</v>
      </c>
      <c r="H44" s="86">
        <v>4.0840000000000001E-2</v>
      </c>
      <c r="I44" s="120">
        <v>100.920124</v>
      </c>
      <c r="K44" s="118"/>
      <c r="L44" s="21"/>
      <c r="M44" s="16"/>
      <c r="N44" s="25"/>
    </row>
    <row r="45" spans="1:14" s="71" customFormat="1" x14ac:dyDescent="0.2">
      <c r="A45" s="96" t="s">
        <v>522</v>
      </c>
      <c r="B45" s="109">
        <v>1000000</v>
      </c>
      <c r="C45" s="127">
        <v>3.9E-2</v>
      </c>
      <c r="D45" s="144">
        <v>41956</v>
      </c>
      <c r="E45" s="129">
        <v>43782</v>
      </c>
      <c r="F45" s="84">
        <v>42687</v>
      </c>
      <c r="G45" s="98">
        <v>42868</v>
      </c>
      <c r="H45" s="86">
        <v>4.0861000000000001E-2</v>
      </c>
      <c r="I45" s="120">
        <v>99.523294000000007</v>
      </c>
      <c r="K45" s="118"/>
      <c r="L45" s="21"/>
      <c r="M45" s="16"/>
      <c r="N45" s="25"/>
    </row>
    <row r="46" spans="1:14" s="71" customFormat="1" x14ac:dyDescent="0.2">
      <c r="A46" s="96" t="s">
        <v>521</v>
      </c>
      <c r="B46" s="109">
        <v>2000000</v>
      </c>
      <c r="C46" s="127">
        <v>3.9E-2</v>
      </c>
      <c r="D46" s="144">
        <v>41970</v>
      </c>
      <c r="E46" s="129">
        <v>43796</v>
      </c>
      <c r="F46" s="84">
        <v>42701</v>
      </c>
      <c r="G46" s="98">
        <v>42882</v>
      </c>
      <c r="H46" s="86">
        <v>4.0958000000000001E-2</v>
      </c>
      <c r="I46" s="120">
        <v>99.491889</v>
      </c>
      <c r="K46" s="118"/>
      <c r="L46" s="21"/>
      <c r="M46" s="16"/>
      <c r="N46" s="25"/>
    </row>
    <row r="47" spans="1:14" s="71" customFormat="1" x14ac:dyDescent="0.2">
      <c r="A47" s="96" t="s">
        <v>652</v>
      </c>
      <c r="B47" s="109">
        <v>5000000</v>
      </c>
      <c r="C47" s="127">
        <v>4.4499999999999998E-2</v>
      </c>
      <c r="D47" s="144">
        <v>42719</v>
      </c>
      <c r="E47" s="129">
        <v>43814</v>
      </c>
      <c r="F47" s="84">
        <v>42719</v>
      </c>
      <c r="G47" s="98">
        <v>42901</v>
      </c>
      <c r="H47" s="86">
        <v>4.1083000000000001E-2</v>
      </c>
      <c r="I47" s="120">
        <v>100.887834</v>
      </c>
      <c r="K47" s="118"/>
      <c r="L47" s="21"/>
      <c r="M47" s="16"/>
      <c r="N47" s="25"/>
    </row>
    <row r="48" spans="1:14" s="71" customFormat="1" x14ac:dyDescent="0.2">
      <c r="A48" s="96" t="s">
        <v>646</v>
      </c>
      <c r="B48" s="109">
        <v>5000000</v>
      </c>
      <c r="C48" s="127">
        <v>4.5499999999999999E-2</v>
      </c>
      <c r="D48" s="144">
        <v>42684</v>
      </c>
      <c r="E48" s="129">
        <v>44145</v>
      </c>
      <c r="F48" s="84">
        <v>42684</v>
      </c>
      <c r="G48" s="98">
        <v>42865</v>
      </c>
      <c r="H48" s="86">
        <v>4.3683E-2</v>
      </c>
      <c r="I48" s="120">
        <v>100.608154</v>
      </c>
      <c r="K48" s="118"/>
      <c r="L48" s="21"/>
      <c r="M48" s="16"/>
      <c r="N48" s="25"/>
    </row>
    <row r="49" spans="1:16" s="71" customFormat="1" x14ac:dyDescent="0.2">
      <c r="A49" s="96" t="s">
        <v>653</v>
      </c>
      <c r="B49" s="109">
        <v>3000000</v>
      </c>
      <c r="C49" s="127">
        <v>4.5499999999999999E-2</v>
      </c>
      <c r="D49" s="144">
        <v>42719</v>
      </c>
      <c r="E49" s="129">
        <v>44180</v>
      </c>
      <c r="F49" s="84">
        <v>42719</v>
      </c>
      <c r="G49" s="98">
        <v>42901</v>
      </c>
      <c r="H49" s="86">
        <v>4.3964999999999997E-2</v>
      </c>
      <c r="I49" s="120">
        <v>100.52506099999999</v>
      </c>
      <c r="K49" s="118"/>
      <c r="L49" s="21"/>
      <c r="M49" s="16"/>
      <c r="N49" s="25"/>
    </row>
    <row r="50" spans="1:16" s="71" customForma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6" x14ac:dyDescent="0.2">
      <c r="A51" s="1" t="s">
        <v>106</v>
      </c>
      <c r="I51" s="107"/>
    </row>
    <row r="52" spans="1:16" x14ac:dyDescent="0.2">
      <c r="A52" s="1" t="s">
        <v>111</v>
      </c>
    </row>
    <row r="53" spans="1:16" x14ac:dyDescent="0.2">
      <c r="A53" s="161" t="s">
        <v>110</v>
      </c>
      <c r="B53" s="161"/>
      <c r="C53" s="161"/>
      <c r="D53" s="161"/>
      <c r="E53" s="161"/>
      <c r="F53" s="161"/>
      <c r="G53" s="161"/>
      <c r="H53" s="161"/>
    </row>
    <row r="54" spans="1:16" x14ac:dyDescent="0.2">
      <c r="A54" s="160" t="s">
        <v>161</v>
      </c>
    </row>
    <row r="55" spans="1:16" ht="14.25" customHeight="1" x14ac:dyDescent="0.2">
      <c r="A55" s="1" t="s">
        <v>158</v>
      </c>
    </row>
    <row r="56" spans="1:16" x14ac:dyDescent="0.2">
      <c r="A56" s="1" t="s">
        <v>156</v>
      </c>
    </row>
    <row r="57" spans="1:16" ht="14.25" customHeight="1" x14ac:dyDescent="0.2">
      <c r="A57" s="1" t="s">
        <v>159</v>
      </c>
    </row>
    <row r="58" spans="1:16" ht="15" customHeight="1" x14ac:dyDescent="0.2">
      <c r="A58" s="1" t="s">
        <v>160</v>
      </c>
    </row>
    <row r="59" spans="1:16" x14ac:dyDescent="0.2">
      <c r="A59" s="1" t="s">
        <v>14</v>
      </c>
    </row>
    <row r="60" spans="1:16" x14ac:dyDescent="0.2">
      <c r="I60" s="27"/>
      <c r="J60" s="27"/>
      <c r="K60" s="27"/>
      <c r="L60" s="27"/>
      <c r="M60" s="27"/>
      <c r="N60" s="27"/>
    </row>
    <row r="61" spans="1:16" x14ac:dyDescent="0.2">
      <c r="A61" s="52" t="s">
        <v>647</v>
      </c>
      <c r="B61" s="10"/>
      <c r="C61" s="10"/>
      <c r="D61" s="10"/>
      <c r="E61" s="10"/>
      <c r="H61" s="27"/>
      <c r="I61" s="26"/>
      <c r="J61" s="26"/>
      <c r="K61" s="26"/>
      <c r="L61" s="26"/>
      <c r="M61" s="26"/>
      <c r="N61" s="26"/>
      <c r="O61" s="27"/>
      <c r="P61" s="28"/>
    </row>
    <row r="62" spans="1:16" x14ac:dyDescent="0.2">
      <c r="F62" s="26"/>
      <c r="H62" s="26"/>
      <c r="O62" s="26"/>
    </row>
    <row r="63" spans="1:16" x14ac:dyDescent="0.2">
      <c r="B63" s="22"/>
      <c r="C63" s="22"/>
      <c r="D63" s="22"/>
      <c r="F63" s="22"/>
    </row>
    <row r="65" spans="1:1" x14ac:dyDescent="0.2">
      <c r="A65" s="29"/>
    </row>
    <row r="68" spans="1:1" x14ac:dyDescent="0.2">
      <c r="A68" s="73"/>
    </row>
  </sheetData>
  <sheetProtection password="C510" sheet="1" objects="1" scenarios="1"/>
  <sortState ref="A9:I49">
    <sortCondition ref="E9:E49"/>
  </sortState>
  <mergeCells count="1">
    <mergeCell ref="A53:H53"/>
  </mergeCells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123825</xdr:colOff>
                <xdr:row>0</xdr:row>
                <xdr:rowOff>95250</xdr:rowOff>
              </from>
              <to>
                <xdr:col>8</xdr:col>
                <xdr:colOff>581025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Q340"/>
  <sheetViews>
    <sheetView zoomScaleNormal="100" workbookViewId="0">
      <pane ySplit="8" topLeftCell="A308" activePane="bottomLeft" state="frozen"/>
      <selection activeCell="N30" sqref="N30"/>
      <selection pane="bottomLeft" activeCell="A9" sqref="A9:I325"/>
    </sheetView>
  </sheetViews>
  <sheetFormatPr defaultRowHeight="12.75" x14ac:dyDescent="0.2"/>
  <cols>
    <col min="1" max="1" width="17.28515625" customWidth="1"/>
    <col min="2" max="2" width="15.5703125" bestFit="1" customWidth="1"/>
    <col min="3" max="4" width="14.7109375" customWidth="1"/>
    <col min="5" max="5" width="15.5703125" customWidth="1"/>
    <col min="6" max="7" width="15.7109375" style="47" customWidth="1"/>
    <col min="8" max="8" width="11.28515625" customWidth="1"/>
    <col min="9" max="9" width="11" style="32" bestFit="1" customWidth="1"/>
    <col min="10" max="10" width="14.7109375" style="32" customWidth="1"/>
    <col min="11" max="11" width="16.7109375" style="32" customWidth="1"/>
    <col min="12" max="12" width="11.140625" customWidth="1"/>
    <col min="13" max="13" width="9.28515625" customWidth="1"/>
    <col min="14" max="14" width="8.140625" customWidth="1"/>
    <col min="15" max="15" width="9" style="12" customWidth="1"/>
    <col min="16" max="16" width="8.42578125" style="12" customWidth="1"/>
  </cols>
  <sheetData>
    <row r="1" spans="1:16" x14ac:dyDescent="0.2">
      <c r="A1" s="10" t="s">
        <v>28</v>
      </c>
      <c r="B1" s="3"/>
      <c r="C1" s="3"/>
      <c r="D1" s="3"/>
      <c r="E1" s="3"/>
      <c r="H1" s="32"/>
      <c r="L1" s="17"/>
    </row>
    <row r="2" spans="1:16" x14ac:dyDescent="0.2">
      <c r="B2" s="3" t="s">
        <v>9</v>
      </c>
      <c r="C2" s="70">
        <f>ValueDateFDB</f>
        <v>42794</v>
      </c>
      <c r="D2" s="70"/>
      <c r="E2" s="31"/>
      <c r="F2" s="48"/>
      <c r="G2" s="48"/>
      <c r="H2" s="32"/>
      <c r="L2" s="17"/>
    </row>
    <row r="3" spans="1:16" ht="6" customHeight="1" x14ac:dyDescent="0.2">
      <c r="A3" s="1"/>
      <c r="B3" s="3"/>
      <c r="C3" s="3"/>
      <c r="D3" s="3"/>
      <c r="E3" s="3"/>
      <c r="F3" s="49"/>
      <c r="G3" s="49"/>
      <c r="H3" s="32"/>
      <c r="L3" s="17"/>
    </row>
    <row r="4" spans="1:16" x14ac:dyDescent="0.2">
      <c r="A4" s="6" t="s">
        <v>0</v>
      </c>
      <c r="B4" s="3"/>
      <c r="C4" s="3"/>
      <c r="D4" s="3"/>
      <c r="E4" s="3"/>
      <c r="H4" s="32"/>
      <c r="L4" s="17"/>
    </row>
    <row r="5" spans="1:16" ht="5.25" customHeight="1" x14ac:dyDescent="0.2">
      <c r="L5" s="17"/>
    </row>
    <row r="6" spans="1:16" x14ac:dyDescent="0.2">
      <c r="A6" s="75" t="s">
        <v>508</v>
      </c>
      <c r="B6" s="76" t="s">
        <v>490</v>
      </c>
      <c r="C6" s="74" t="s">
        <v>510</v>
      </c>
      <c r="D6" s="75" t="s">
        <v>511</v>
      </c>
      <c r="E6" s="76" t="s">
        <v>1</v>
      </c>
      <c r="F6" s="75" t="s">
        <v>2</v>
      </c>
      <c r="G6" s="76" t="s">
        <v>3</v>
      </c>
      <c r="H6" s="76" t="s">
        <v>4</v>
      </c>
      <c r="I6" s="77" t="s">
        <v>11</v>
      </c>
      <c r="L6" s="18"/>
      <c r="O6" s="19"/>
      <c r="P6" s="19"/>
    </row>
    <row r="7" spans="1:16" ht="14.25" customHeight="1" x14ac:dyDescent="0.2">
      <c r="A7" s="102" t="s">
        <v>509</v>
      </c>
      <c r="B7" s="79" t="s">
        <v>492</v>
      </c>
      <c r="C7" s="105" t="s">
        <v>491</v>
      </c>
      <c r="D7" s="102" t="s">
        <v>5</v>
      </c>
      <c r="E7" s="79" t="s">
        <v>5</v>
      </c>
      <c r="F7" s="102" t="s">
        <v>5</v>
      </c>
      <c r="G7" s="79" t="s">
        <v>5</v>
      </c>
      <c r="H7" s="79" t="s">
        <v>1</v>
      </c>
      <c r="I7" s="80">
        <v>100</v>
      </c>
      <c r="L7" s="119"/>
      <c r="O7" s="23"/>
      <c r="P7" s="23"/>
    </row>
    <row r="8" spans="1:16" ht="1.5" customHeight="1" x14ac:dyDescent="0.2">
      <c r="A8" s="38"/>
      <c r="B8" s="117"/>
      <c r="C8" s="37"/>
      <c r="D8" s="35"/>
      <c r="E8" s="50"/>
      <c r="F8" s="35"/>
      <c r="G8" s="2"/>
      <c r="H8" s="2"/>
      <c r="I8" s="33"/>
      <c r="L8" s="17"/>
      <c r="O8" s="24"/>
      <c r="P8" s="24"/>
    </row>
    <row r="9" spans="1:16" x14ac:dyDescent="0.2">
      <c r="A9" s="82" t="s">
        <v>12</v>
      </c>
      <c r="B9" s="109">
        <v>3000000</v>
      </c>
      <c r="C9" s="81">
        <v>6.2799999999999995E-2</v>
      </c>
      <c r="D9" s="143">
        <v>37321</v>
      </c>
      <c r="E9" s="85">
        <v>42800</v>
      </c>
      <c r="F9" s="83">
        <v>42619</v>
      </c>
      <c r="G9" s="84">
        <v>42800</v>
      </c>
      <c r="H9" s="86">
        <v>2E-3</v>
      </c>
      <c r="I9" s="121">
        <v>100.10066999999999</v>
      </c>
      <c r="J9" s="66"/>
      <c r="K9" s="66"/>
      <c r="L9" s="118"/>
      <c r="M9" s="21"/>
      <c r="N9" s="16"/>
      <c r="O9" s="25"/>
      <c r="P9" s="25"/>
    </row>
    <row r="10" spans="1:16" s="66" customFormat="1" x14ac:dyDescent="0.2">
      <c r="A10" s="82" t="s">
        <v>13</v>
      </c>
      <c r="B10" s="109">
        <v>3000000</v>
      </c>
      <c r="C10" s="81">
        <v>6.2899999999999998E-2</v>
      </c>
      <c r="D10" s="143">
        <v>37335</v>
      </c>
      <c r="E10" s="85">
        <v>42814</v>
      </c>
      <c r="F10" s="83">
        <v>42633</v>
      </c>
      <c r="G10" s="84">
        <v>42814</v>
      </c>
      <c r="H10" s="86">
        <v>6.6670000000000002E-3</v>
      </c>
      <c r="I10" s="121">
        <v>100.309535</v>
      </c>
      <c r="J10" s="32"/>
      <c r="K10" s="32"/>
      <c r="L10" s="118"/>
      <c r="M10" s="21"/>
      <c r="N10" s="16"/>
      <c r="O10" s="25"/>
      <c r="P10" s="25"/>
    </row>
    <row r="11" spans="1:16" x14ac:dyDescent="0.2">
      <c r="A11" s="82" t="s">
        <v>149</v>
      </c>
      <c r="B11" s="109">
        <v>1100000</v>
      </c>
      <c r="C11" s="81">
        <v>8.7900000000000006E-2</v>
      </c>
      <c r="D11" s="143">
        <v>39183</v>
      </c>
      <c r="E11" s="85">
        <v>42836</v>
      </c>
      <c r="F11" s="83">
        <v>42654</v>
      </c>
      <c r="G11" s="84">
        <v>42836</v>
      </c>
      <c r="H11" s="86">
        <v>1.04E-2</v>
      </c>
      <c r="I11" s="121">
        <v>100.889107</v>
      </c>
      <c r="J11" s="66"/>
      <c r="K11" s="66"/>
      <c r="L11" s="118"/>
      <c r="M11" s="21"/>
      <c r="N11" s="16"/>
      <c r="O11" s="25"/>
      <c r="P11" s="25"/>
    </row>
    <row r="12" spans="1:16" s="66" customFormat="1" x14ac:dyDescent="0.2">
      <c r="A12" s="82" t="s">
        <v>15</v>
      </c>
      <c r="B12" s="109">
        <v>4000000</v>
      </c>
      <c r="C12" s="81">
        <v>6.2899999999999998E-2</v>
      </c>
      <c r="D12" s="143">
        <v>37405</v>
      </c>
      <c r="E12" s="85">
        <v>42884</v>
      </c>
      <c r="F12" s="83">
        <v>42703</v>
      </c>
      <c r="G12" s="84">
        <v>42884</v>
      </c>
      <c r="H12" s="86">
        <v>1.37E-2</v>
      </c>
      <c r="I12" s="121">
        <v>101.213685</v>
      </c>
      <c r="J12" s="32"/>
      <c r="K12" s="32"/>
      <c r="L12" s="118"/>
      <c r="M12" s="21"/>
      <c r="N12" s="16"/>
      <c r="O12" s="25"/>
      <c r="P12" s="63"/>
    </row>
    <row r="13" spans="1:16" x14ac:dyDescent="0.2">
      <c r="A13" s="82" t="s">
        <v>150</v>
      </c>
      <c r="B13" s="109">
        <v>1400000</v>
      </c>
      <c r="C13" s="81">
        <v>8.7499999999999994E-2</v>
      </c>
      <c r="D13" s="143">
        <v>39241</v>
      </c>
      <c r="E13" s="85">
        <v>42894</v>
      </c>
      <c r="F13" s="83">
        <v>42712</v>
      </c>
      <c r="G13" s="84">
        <v>42894</v>
      </c>
      <c r="H13" s="86">
        <v>1.5800000000000002E-2</v>
      </c>
      <c r="I13" s="121">
        <v>101.952748</v>
      </c>
      <c r="L13" s="118"/>
      <c r="M13" s="21"/>
      <c r="N13" s="16"/>
      <c r="O13" s="25"/>
      <c r="P13" s="25"/>
    </row>
    <row r="14" spans="1:16" x14ac:dyDescent="0.2">
      <c r="A14" s="87" t="s">
        <v>16</v>
      </c>
      <c r="B14" s="109">
        <v>4000000</v>
      </c>
      <c r="C14" s="86">
        <v>6.2700000000000006E-2</v>
      </c>
      <c r="D14" s="143">
        <v>37419</v>
      </c>
      <c r="E14" s="88">
        <v>42898</v>
      </c>
      <c r="F14" s="83">
        <v>42716</v>
      </c>
      <c r="G14" s="84">
        <v>42898</v>
      </c>
      <c r="H14" s="86">
        <v>1.6639999999999999E-2</v>
      </c>
      <c r="I14" s="121">
        <v>101.303415</v>
      </c>
      <c r="L14" s="118"/>
      <c r="M14" s="21"/>
      <c r="N14" s="16"/>
      <c r="O14" s="25"/>
      <c r="P14" s="63"/>
    </row>
    <row r="15" spans="1:16" x14ac:dyDescent="0.2">
      <c r="A15" s="87" t="s">
        <v>17</v>
      </c>
      <c r="B15" s="109">
        <v>4000000</v>
      </c>
      <c r="C15" s="86">
        <v>6.2600000000000003E-2</v>
      </c>
      <c r="D15" s="143">
        <v>37433</v>
      </c>
      <c r="E15" s="88">
        <v>42912</v>
      </c>
      <c r="F15" s="83">
        <v>42730</v>
      </c>
      <c r="G15" s="84">
        <v>42912</v>
      </c>
      <c r="H15" s="86">
        <v>1.958E-2</v>
      </c>
      <c r="I15" s="121">
        <v>101.378866</v>
      </c>
      <c r="J15" s="66"/>
      <c r="K15" s="66"/>
      <c r="L15" s="118"/>
      <c r="M15" s="21"/>
      <c r="N15" s="16"/>
      <c r="O15" s="25"/>
      <c r="P15" s="25"/>
    </row>
    <row r="16" spans="1:16" s="66" customFormat="1" x14ac:dyDescent="0.2">
      <c r="A16" s="87" t="s">
        <v>18</v>
      </c>
      <c r="B16" s="109">
        <v>4000000</v>
      </c>
      <c r="C16" s="86">
        <v>6.2600000000000003E-2</v>
      </c>
      <c r="D16" s="143">
        <v>37447</v>
      </c>
      <c r="E16" s="88">
        <v>42926</v>
      </c>
      <c r="F16" s="83">
        <v>42745</v>
      </c>
      <c r="G16" s="84">
        <v>42926</v>
      </c>
      <c r="H16" s="86">
        <v>2.248E-2</v>
      </c>
      <c r="I16" s="121">
        <v>101.44415499999999</v>
      </c>
      <c r="J16" s="32"/>
      <c r="K16" s="32"/>
      <c r="L16" s="118"/>
      <c r="M16" s="21"/>
      <c r="N16" s="16"/>
      <c r="O16" s="25"/>
      <c r="P16" s="25"/>
    </row>
    <row r="17" spans="1:16" x14ac:dyDescent="0.2">
      <c r="A17" s="87" t="s">
        <v>19</v>
      </c>
      <c r="B17" s="109">
        <v>3000000</v>
      </c>
      <c r="C17" s="86">
        <v>6.2600000000000003E-2</v>
      </c>
      <c r="D17" s="143">
        <v>37468</v>
      </c>
      <c r="E17" s="88">
        <v>42947</v>
      </c>
      <c r="F17" s="83">
        <v>42766</v>
      </c>
      <c r="G17" s="84">
        <v>42947</v>
      </c>
      <c r="H17" s="86">
        <v>2.683E-2</v>
      </c>
      <c r="I17" s="121">
        <v>101.489445</v>
      </c>
      <c r="L17" s="118"/>
      <c r="M17" s="21"/>
      <c r="N17" s="16"/>
      <c r="O17" s="25"/>
      <c r="P17" s="25"/>
    </row>
    <row r="18" spans="1:16" x14ac:dyDescent="0.2">
      <c r="A18" s="89" t="s">
        <v>338</v>
      </c>
      <c r="B18" s="109">
        <v>200000</v>
      </c>
      <c r="C18" s="86">
        <v>0.06</v>
      </c>
      <c r="D18" s="143">
        <v>40765</v>
      </c>
      <c r="E18" s="88">
        <v>42957</v>
      </c>
      <c r="F18" s="83">
        <v>42776</v>
      </c>
      <c r="G18" s="84">
        <v>42957</v>
      </c>
      <c r="H18" s="86">
        <v>2.8930000000000001E-2</v>
      </c>
      <c r="I18" s="121">
        <v>101.377182</v>
      </c>
      <c r="J18" s="66"/>
      <c r="K18" s="66"/>
      <c r="L18" s="118"/>
      <c r="M18" s="21"/>
      <c r="N18" s="16"/>
      <c r="O18" s="25"/>
      <c r="P18" s="25"/>
    </row>
    <row r="19" spans="1:16" s="66" customFormat="1" x14ac:dyDescent="0.2">
      <c r="A19" s="87" t="s">
        <v>20</v>
      </c>
      <c r="B19" s="109">
        <v>3000000</v>
      </c>
      <c r="C19" s="86">
        <v>6.2600000000000003E-2</v>
      </c>
      <c r="D19" s="143">
        <v>37482</v>
      </c>
      <c r="E19" s="88">
        <v>42961</v>
      </c>
      <c r="F19" s="83">
        <v>42780</v>
      </c>
      <c r="G19" s="84">
        <v>42961</v>
      </c>
      <c r="H19" s="86">
        <v>2.9770000000000001E-2</v>
      </c>
      <c r="I19" s="121">
        <v>101.490735</v>
      </c>
      <c r="J19" s="32"/>
      <c r="K19" s="32"/>
      <c r="L19" s="118"/>
      <c r="M19" s="21"/>
      <c r="N19" s="16"/>
      <c r="O19" s="25"/>
      <c r="P19" s="62"/>
    </row>
    <row r="20" spans="1:16" x14ac:dyDescent="0.2">
      <c r="A20" s="87" t="s">
        <v>152</v>
      </c>
      <c r="B20" s="109">
        <v>4000000</v>
      </c>
      <c r="C20" s="86">
        <v>7.4499999999999997E-2</v>
      </c>
      <c r="D20" s="143">
        <v>39311</v>
      </c>
      <c r="E20" s="88">
        <v>42964</v>
      </c>
      <c r="F20" s="83">
        <v>42783</v>
      </c>
      <c r="G20" s="84">
        <v>42964</v>
      </c>
      <c r="H20" s="86">
        <v>3.04E-2</v>
      </c>
      <c r="I20" s="121">
        <v>102.038658</v>
      </c>
      <c r="L20" s="118"/>
      <c r="M20" s="21"/>
      <c r="N20" s="16"/>
      <c r="O20" s="25"/>
      <c r="P20" s="25"/>
    </row>
    <row r="21" spans="1:16" x14ac:dyDescent="0.2">
      <c r="A21" s="89" t="s">
        <v>341</v>
      </c>
      <c r="B21" s="109">
        <v>3300000</v>
      </c>
      <c r="C21" s="86">
        <v>5.9799999999999999E-2</v>
      </c>
      <c r="D21" s="143">
        <v>40779</v>
      </c>
      <c r="E21" s="88">
        <v>42971</v>
      </c>
      <c r="F21" s="83">
        <v>42790</v>
      </c>
      <c r="G21" s="84">
        <v>42971</v>
      </c>
      <c r="H21" s="86">
        <v>3.1870000000000002E-2</v>
      </c>
      <c r="I21" s="121">
        <v>101.34367</v>
      </c>
      <c r="L21" s="118"/>
      <c r="M21" s="21"/>
      <c r="N21" s="16"/>
      <c r="O21" s="25"/>
      <c r="P21" s="63"/>
    </row>
    <row r="22" spans="1:16" x14ac:dyDescent="0.2">
      <c r="A22" s="87" t="s">
        <v>21</v>
      </c>
      <c r="B22" s="109">
        <v>3000000</v>
      </c>
      <c r="C22" s="86">
        <v>6.2E-2</v>
      </c>
      <c r="D22" s="143">
        <v>37496</v>
      </c>
      <c r="E22" s="88">
        <v>42975</v>
      </c>
      <c r="F22" s="83">
        <v>42794</v>
      </c>
      <c r="G22" s="84">
        <v>42975</v>
      </c>
      <c r="H22" s="86">
        <v>3.2509999999999997E-2</v>
      </c>
      <c r="I22" s="121">
        <v>101.45091499999999</v>
      </c>
      <c r="J22" s="66"/>
      <c r="K22" s="66"/>
      <c r="L22" s="118"/>
      <c r="M22" s="21"/>
      <c r="N22" s="16"/>
      <c r="O22" s="25"/>
      <c r="P22" s="62"/>
    </row>
    <row r="23" spans="1:16" s="66" customFormat="1" x14ac:dyDescent="0.2">
      <c r="A23" s="89" t="s">
        <v>344</v>
      </c>
      <c r="B23" s="109">
        <v>5100000</v>
      </c>
      <c r="C23" s="86">
        <v>5.7500000000000002E-2</v>
      </c>
      <c r="D23" s="143">
        <v>40793</v>
      </c>
      <c r="E23" s="88">
        <v>42985</v>
      </c>
      <c r="F23" s="83">
        <v>42620</v>
      </c>
      <c r="G23" s="84">
        <v>42801</v>
      </c>
      <c r="H23" s="86">
        <v>3.261E-2</v>
      </c>
      <c r="I23" s="121">
        <v>101.270628</v>
      </c>
      <c r="J23" s="9"/>
      <c r="K23" s="9"/>
      <c r="L23" s="118"/>
      <c r="M23" s="21"/>
      <c r="N23" s="16"/>
      <c r="O23" s="25"/>
      <c r="P23" s="25"/>
    </row>
    <row r="24" spans="1:16" s="9" customFormat="1" x14ac:dyDescent="0.2">
      <c r="A24" s="87" t="s">
        <v>22</v>
      </c>
      <c r="B24" s="109">
        <v>3000000</v>
      </c>
      <c r="C24" s="86">
        <v>6.2E-2</v>
      </c>
      <c r="D24" s="143">
        <v>37510</v>
      </c>
      <c r="E24" s="88">
        <v>42989</v>
      </c>
      <c r="F24" s="83">
        <v>42624</v>
      </c>
      <c r="G24" s="84">
        <v>42805</v>
      </c>
      <c r="H24" s="86">
        <v>3.2649999999999998E-2</v>
      </c>
      <c r="I24" s="121">
        <v>101.529493</v>
      </c>
      <c r="J24" s="32"/>
      <c r="K24" s="32"/>
      <c r="L24" s="118"/>
      <c r="M24" s="21"/>
      <c r="N24" s="16"/>
      <c r="O24" s="25"/>
      <c r="P24" s="62"/>
    </row>
    <row r="25" spans="1:16" x14ac:dyDescent="0.2">
      <c r="A25" s="87" t="s">
        <v>154</v>
      </c>
      <c r="B25" s="109">
        <v>1000000</v>
      </c>
      <c r="C25" s="86">
        <v>6.7299999999999999E-2</v>
      </c>
      <c r="D25" s="143">
        <v>39346</v>
      </c>
      <c r="E25" s="88">
        <v>42999</v>
      </c>
      <c r="F25" s="83">
        <v>42634</v>
      </c>
      <c r="G25" s="84">
        <v>42815</v>
      </c>
      <c r="H25" s="86">
        <v>3.2750000000000001E-2</v>
      </c>
      <c r="I25" s="121">
        <v>101.89227700000001</v>
      </c>
      <c r="L25" s="118"/>
      <c r="M25" s="21"/>
      <c r="N25" s="16"/>
      <c r="O25" s="25"/>
      <c r="P25" s="25"/>
    </row>
    <row r="26" spans="1:16" x14ac:dyDescent="0.2">
      <c r="A26" s="87" t="s">
        <v>23</v>
      </c>
      <c r="B26" s="109">
        <v>2000000</v>
      </c>
      <c r="C26" s="86">
        <v>6.2E-2</v>
      </c>
      <c r="D26" s="143">
        <v>37524</v>
      </c>
      <c r="E26" s="88">
        <v>43003</v>
      </c>
      <c r="F26" s="83">
        <v>42638</v>
      </c>
      <c r="G26" s="84">
        <v>42819</v>
      </c>
      <c r="H26" s="86">
        <v>3.279E-2</v>
      </c>
      <c r="I26" s="121">
        <v>101.630577</v>
      </c>
      <c r="J26" s="66"/>
      <c r="K26" s="66"/>
      <c r="L26" s="118"/>
      <c r="M26" s="21"/>
      <c r="N26" s="16"/>
      <c r="O26" s="25"/>
      <c r="P26" s="63"/>
    </row>
    <row r="27" spans="1:16" s="66" customFormat="1" x14ac:dyDescent="0.2">
      <c r="A27" s="87" t="s">
        <v>24</v>
      </c>
      <c r="B27" s="109">
        <v>3000000</v>
      </c>
      <c r="C27" s="86">
        <v>6.2E-2</v>
      </c>
      <c r="D27" s="143">
        <v>37545</v>
      </c>
      <c r="E27" s="88">
        <v>43024</v>
      </c>
      <c r="F27" s="83">
        <v>42659</v>
      </c>
      <c r="G27" s="84">
        <v>42841</v>
      </c>
      <c r="H27" s="86">
        <v>3.2932999999999997E-2</v>
      </c>
      <c r="I27" s="121">
        <v>101.790408</v>
      </c>
      <c r="J27" s="32"/>
      <c r="K27" s="32"/>
      <c r="L27" s="118"/>
      <c r="M27" s="21"/>
      <c r="N27" s="16"/>
      <c r="O27" s="25"/>
      <c r="P27" s="25"/>
    </row>
    <row r="28" spans="1:16" x14ac:dyDescent="0.2">
      <c r="A28" s="87" t="s">
        <v>25</v>
      </c>
      <c r="B28" s="109">
        <v>2000000</v>
      </c>
      <c r="C28" s="86">
        <v>6.1899999999999997E-2</v>
      </c>
      <c r="D28" s="143">
        <v>37559</v>
      </c>
      <c r="E28" s="88">
        <v>43038</v>
      </c>
      <c r="F28" s="83">
        <v>42673</v>
      </c>
      <c r="G28" s="84">
        <v>42855</v>
      </c>
      <c r="H28" s="86">
        <v>3.3052999999999999E-2</v>
      </c>
      <c r="I28" s="121">
        <v>101.883629</v>
      </c>
      <c r="L28" s="118"/>
      <c r="M28" s="21"/>
      <c r="N28" s="16"/>
      <c r="O28" s="25"/>
      <c r="P28" s="25"/>
    </row>
    <row r="29" spans="1:16" x14ac:dyDescent="0.2">
      <c r="A29" s="89" t="s">
        <v>352</v>
      </c>
      <c r="B29" s="109">
        <v>8600000</v>
      </c>
      <c r="C29" s="86">
        <v>5.7500000000000002E-2</v>
      </c>
      <c r="D29" s="143">
        <v>40856</v>
      </c>
      <c r="E29" s="88">
        <v>43048</v>
      </c>
      <c r="F29" s="83">
        <v>42683</v>
      </c>
      <c r="G29" s="84">
        <v>42864</v>
      </c>
      <c r="H29" s="86">
        <v>3.3187000000000001E-2</v>
      </c>
      <c r="I29" s="121">
        <v>101.647408</v>
      </c>
      <c r="J29" s="66"/>
      <c r="K29" s="66"/>
      <c r="L29" s="118"/>
      <c r="M29" s="21"/>
      <c r="N29" s="16"/>
      <c r="O29" s="25"/>
      <c r="P29" s="25"/>
    </row>
    <row r="30" spans="1:16" s="66" customFormat="1" x14ac:dyDescent="0.2">
      <c r="A30" s="87" t="s">
        <v>27</v>
      </c>
      <c r="B30" s="109">
        <v>3000000</v>
      </c>
      <c r="C30" s="86">
        <v>6.1899999999999997E-2</v>
      </c>
      <c r="D30" s="143">
        <v>37573</v>
      </c>
      <c r="E30" s="88">
        <v>43052</v>
      </c>
      <c r="F30" s="83">
        <v>42687</v>
      </c>
      <c r="G30" s="84">
        <v>42868</v>
      </c>
      <c r="H30" s="86">
        <v>3.3239999999999999E-2</v>
      </c>
      <c r="I30" s="121">
        <v>101.97303599999999</v>
      </c>
      <c r="J30" s="32"/>
      <c r="K30" s="32"/>
      <c r="L30" s="118"/>
      <c r="M30" s="21"/>
      <c r="N30" s="16"/>
      <c r="O30" s="25"/>
      <c r="P30" s="62"/>
    </row>
    <row r="31" spans="1:16" x14ac:dyDescent="0.2">
      <c r="A31" s="87" t="s">
        <v>26</v>
      </c>
      <c r="B31" s="109">
        <v>2000000</v>
      </c>
      <c r="C31" s="86">
        <v>6.1800000000000001E-2</v>
      </c>
      <c r="D31" s="143">
        <v>37587</v>
      </c>
      <c r="E31" s="88">
        <v>43066</v>
      </c>
      <c r="F31" s="83">
        <v>42701</v>
      </c>
      <c r="G31" s="84">
        <v>42882</v>
      </c>
      <c r="H31" s="86">
        <v>3.3426999999999998E-2</v>
      </c>
      <c r="I31" s="121">
        <v>102.05901299999999</v>
      </c>
      <c r="J31" s="66"/>
      <c r="K31" s="66"/>
      <c r="L31" s="118"/>
      <c r="M31" s="21"/>
      <c r="N31" s="16"/>
      <c r="O31" s="25"/>
      <c r="P31" s="25"/>
    </row>
    <row r="32" spans="1:16" s="66" customFormat="1" x14ac:dyDescent="0.2">
      <c r="A32" s="87" t="s">
        <v>29</v>
      </c>
      <c r="B32" s="109">
        <v>3000000</v>
      </c>
      <c r="C32" s="86">
        <v>6.1800000000000001E-2</v>
      </c>
      <c r="D32" s="143">
        <v>37601</v>
      </c>
      <c r="E32" s="88">
        <v>43080</v>
      </c>
      <c r="F32" s="83">
        <v>42715</v>
      </c>
      <c r="G32" s="84">
        <v>42897</v>
      </c>
      <c r="H32" s="86">
        <v>3.3612999999999997E-2</v>
      </c>
      <c r="I32" s="121">
        <v>102.153972</v>
      </c>
      <c r="L32" s="118"/>
      <c r="M32" s="21"/>
      <c r="N32" s="16"/>
      <c r="O32" s="25"/>
      <c r="P32" s="25"/>
    </row>
    <row r="33" spans="1:16" s="66" customFormat="1" x14ac:dyDescent="0.2">
      <c r="A33" s="87" t="s">
        <v>164</v>
      </c>
      <c r="B33" s="109">
        <v>5300000</v>
      </c>
      <c r="C33" s="86">
        <v>6.3899999999999998E-2</v>
      </c>
      <c r="D33" s="143">
        <v>39430</v>
      </c>
      <c r="E33" s="88">
        <v>43083</v>
      </c>
      <c r="F33" s="83">
        <v>42718</v>
      </c>
      <c r="G33" s="84">
        <v>42900</v>
      </c>
      <c r="H33" s="86">
        <v>3.3653000000000002E-2</v>
      </c>
      <c r="I33" s="121">
        <v>102.335719</v>
      </c>
      <c r="J33" s="32"/>
      <c r="K33" s="32"/>
      <c r="L33" s="118"/>
      <c r="M33" s="21"/>
      <c r="N33" s="16"/>
      <c r="O33" s="25"/>
      <c r="P33" s="25"/>
    </row>
    <row r="34" spans="1:16" x14ac:dyDescent="0.2">
      <c r="A34" s="87" t="s">
        <v>30</v>
      </c>
      <c r="B34" s="109">
        <v>2000000</v>
      </c>
      <c r="C34" s="86">
        <v>6.1699999999999998E-2</v>
      </c>
      <c r="D34" s="143">
        <v>37608</v>
      </c>
      <c r="E34" s="88">
        <v>43087</v>
      </c>
      <c r="F34" s="83">
        <v>42722</v>
      </c>
      <c r="G34" s="84">
        <v>42904</v>
      </c>
      <c r="H34" s="86">
        <v>3.3707000000000001E-2</v>
      </c>
      <c r="I34" s="121">
        <v>102.19112800000001</v>
      </c>
      <c r="L34" s="118"/>
      <c r="M34" s="21"/>
      <c r="N34" s="16"/>
      <c r="O34" s="25"/>
      <c r="P34" s="63"/>
    </row>
    <row r="35" spans="1:16" x14ac:dyDescent="0.2">
      <c r="A35" s="87" t="s">
        <v>167</v>
      </c>
      <c r="B35" s="109">
        <v>10100000</v>
      </c>
      <c r="C35" s="86">
        <v>6.5000000000000002E-2</v>
      </c>
      <c r="D35" s="143">
        <v>39470</v>
      </c>
      <c r="E35" s="88">
        <v>43123</v>
      </c>
      <c r="F35" s="83">
        <v>42758</v>
      </c>
      <c r="G35" s="84">
        <v>42939</v>
      </c>
      <c r="H35" s="86">
        <v>3.4187000000000002E-2</v>
      </c>
      <c r="I35" s="121">
        <v>102.70547000000001</v>
      </c>
      <c r="J35" s="66"/>
      <c r="K35" s="66"/>
      <c r="L35" s="118"/>
      <c r="M35" s="21"/>
      <c r="N35" s="16"/>
      <c r="O35" s="25"/>
      <c r="P35" s="25"/>
    </row>
    <row r="36" spans="1:16" s="66" customFormat="1" x14ac:dyDescent="0.2">
      <c r="A36" s="87" t="s">
        <v>31</v>
      </c>
      <c r="B36" s="109">
        <v>2000000</v>
      </c>
      <c r="C36" s="86">
        <v>6.1199999999999997E-2</v>
      </c>
      <c r="D36" s="143">
        <v>37664</v>
      </c>
      <c r="E36" s="88">
        <v>43143</v>
      </c>
      <c r="F36" s="83">
        <v>42778</v>
      </c>
      <c r="G36" s="84">
        <v>42959</v>
      </c>
      <c r="H36" s="86">
        <v>3.4452999999999998E-2</v>
      </c>
      <c r="I36" s="121">
        <v>102.49167799999999</v>
      </c>
      <c r="J36" s="32"/>
      <c r="K36" s="32"/>
      <c r="L36" s="118"/>
      <c r="M36" s="21"/>
      <c r="N36" s="16"/>
      <c r="O36" s="25"/>
      <c r="P36" s="63"/>
    </row>
    <row r="37" spans="1:16" x14ac:dyDescent="0.2">
      <c r="A37" s="87" t="s">
        <v>32</v>
      </c>
      <c r="B37" s="109">
        <v>2000000</v>
      </c>
      <c r="C37" s="86">
        <v>6.08E-2</v>
      </c>
      <c r="D37" s="143">
        <v>37678</v>
      </c>
      <c r="E37" s="88">
        <v>43157</v>
      </c>
      <c r="F37" s="83">
        <v>42792</v>
      </c>
      <c r="G37" s="84">
        <v>42973</v>
      </c>
      <c r="H37" s="86">
        <v>3.4603000000000002E-2</v>
      </c>
      <c r="I37" s="121">
        <v>102.539097</v>
      </c>
      <c r="L37" s="118"/>
      <c r="M37" s="21"/>
      <c r="N37" s="16"/>
      <c r="O37" s="25"/>
      <c r="P37" s="25"/>
    </row>
    <row r="38" spans="1:16" x14ac:dyDescent="0.2">
      <c r="A38" s="87" t="s">
        <v>33</v>
      </c>
      <c r="B38" s="109">
        <v>3000000</v>
      </c>
      <c r="C38" s="86">
        <v>6.0100000000000001E-2</v>
      </c>
      <c r="D38" s="143">
        <v>37692</v>
      </c>
      <c r="E38" s="88">
        <v>43171</v>
      </c>
      <c r="F38" s="83">
        <v>42625</v>
      </c>
      <c r="G38" s="84">
        <v>42806</v>
      </c>
      <c r="H38" s="86">
        <v>3.4618999999999997E-2</v>
      </c>
      <c r="I38" s="121">
        <v>102.562708</v>
      </c>
      <c r="J38" s="66"/>
      <c r="K38" s="66"/>
      <c r="L38" s="118"/>
      <c r="M38" s="21"/>
      <c r="N38" s="16"/>
      <c r="O38" s="25"/>
      <c r="P38" s="25"/>
    </row>
    <row r="39" spans="1:16" s="66" customFormat="1" x14ac:dyDescent="0.2">
      <c r="A39" s="87" t="s">
        <v>170</v>
      </c>
      <c r="B39" s="109">
        <v>7100000</v>
      </c>
      <c r="C39" s="86">
        <v>6.6000000000000003E-2</v>
      </c>
      <c r="D39" s="143">
        <v>39526</v>
      </c>
      <c r="E39" s="88">
        <v>43178</v>
      </c>
      <c r="F39" s="83">
        <v>42632</v>
      </c>
      <c r="G39" s="84">
        <v>42813</v>
      </c>
      <c r="H39" s="86">
        <v>3.4626999999999998E-2</v>
      </c>
      <c r="I39" s="121">
        <v>103.212602</v>
      </c>
      <c r="J39" s="32"/>
      <c r="K39" s="32"/>
      <c r="L39" s="118"/>
      <c r="M39" s="21"/>
      <c r="N39" s="16"/>
      <c r="O39" s="25"/>
      <c r="P39" s="25"/>
    </row>
    <row r="40" spans="1:16" x14ac:dyDescent="0.2">
      <c r="A40" s="87" t="s">
        <v>34</v>
      </c>
      <c r="B40" s="109">
        <v>3000000</v>
      </c>
      <c r="C40" s="86">
        <v>5.9900000000000002E-2</v>
      </c>
      <c r="D40" s="143">
        <v>37706</v>
      </c>
      <c r="E40" s="88">
        <v>43185</v>
      </c>
      <c r="F40" s="83">
        <v>42639</v>
      </c>
      <c r="G40" s="84">
        <v>42820</v>
      </c>
      <c r="H40" s="86">
        <v>3.4633999999999998E-2</v>
      </c>
      <c r="I40" s="121">
        <v>102.632912</v>
      </c>
      <c r="J40" s="66"/>
      <c r="K40" s="66"/>
      <c r="L40" s="118"/>
      <c r="M40" s="21"/>
      <c r="N40" s="16"/>
      <c r="O40" s="25"/>
      <c r="P40" s="63"/>
    </row>
    <row r="41" spans="1:16" s="66" customFormat="1" x14ac:dyDescent="0.2">
      <c r="A41" s="147" t="s">
        <v>611</v>
      </c>
      <c r="B41" s="109">
        <v>2000000</v>
      </c>
      <c r="C41" s="86">
        <v>5.8900000000000001E-2</v>
      </c>
      <c r="D41" s="143">
        <v>37748</v>
      </c>
      <c r="E41" s="88">
        <v>43227</v>
      </c>
      <c r="F41" s="83">
        <v>42681</v>
      </c>
      <c r="G41" s="84">
        <v>42862</v>
      </c>
      <c r="H41" s="86">
        <v>3.4680999999999997E-2</v>
      </c>
      <c r="I41" s="121">
        <v>102.788782</v>
      </c>
      <c r="J41" s="32"/>
      <c r="K41" s="32"/>
      <c r="L41" s="118"/>
      <c r="M41" s="21"/>
      <c r="N41" s="16"/>
      <c r="O41" s="25"/>
      <c r="P41" s="25"/>
    </row>
    <row r="42" spans="1:16" x14ac:dyDescent="0.2">
      <c r="A42" s="87" t="s">
        <v>173</v>
      </c>
      <c r="B42" s="109">
        <v>5100000</v>
      </c>
      <c r="C42" s="86">
        <v>6.7000000000000004E-2</v>
      </c>
      <c r="D42" s="143">
        <v>39575</v>
      </c>
      <c r="E42" s="88">
        <v>43227</v>
      </c>
      <c r="F42" s="83">
        <v>42681</v>
      </c>
      <c r="G42" s="84">
        <v>42862</v>
      </c>
      <c r="H42" s="86">
        <v>3.4680999999999997E-2</v>
      </c>
      <c r="I42" s="121">
        <v>103.722655</v>
      </c>
      <c r="J42" s="1"/>
      <c r="K42" s="1"/>
      <c r="L42" s="118"/>
      <c r="M42" s="21"/>
      <c r="N42" s="16"/>
      <c r="O42" s="25"/>
      <c r="P42" s="25"/>
    </row>
    <row r="43" spans="1:16" s="1" customFormat="1" x14ac:dyDescent="0.2">
      <c r="A43" s="87" t="s">
        <v>35</v>
      </c>
      <c r="B43" s="109">
        <v>2000000</v>
      </c>
      <c r="C43" s="86">
        <v>5.8000000000000003E-2</v>
      </c>
      <c r="D43" s="143">
        <v>37762</v>
      </c>
      <c r="E43" s="88">
        <v>43241</v>
      </c>
      <c r="F43" s="83">
        <v>42695</v>
      </c>
      <c r="G43" s="84">
        <v>42876</v>
      </c>
      <c r="H43" s="86">
        <v>3.4696999999999999E-2</v>
      </c>
      <c r="I43" s="121">
        <v>102.76852100000001</v>
      </c>
      <c r="L43" s="118"/>
      <c r="M43" s="21"/>
      <c r="N43" s="16"/>
      <c r="O43" s="25"/>
      <c r="P43" s="63"/>
    </row>
    <row r="44" spans="1:16" s="1" customFormat="1" x14ac:dyDescent="0.2">
      <c r="A44" s="87" t="s">
        <v>36</v>
      </c>
      <c r="B44" s="109">
        <v>2000000</v>
      </c>
      <c r="C44" s="86">
        <v>5.7500000000000002E-2</v>
      </c>
      <c r="D44" s="143">
        <v>37776</v>
      </c>
      <c r="E44" s="88">
        <v>43255</v>
      </c>
      <c r="F44" s="83">
        <v>42708</v>
      </c>
      <c r="G44" s="84">
        <v>42890</v>
      </c>
      <c r="H44" s="86">
        <v>3.4712E-2</v>
      </c>
      <c r="I44" s="121">
        <v>102.787738</v>
      </c>
      <c r="J44" s="9"/>
      <c r="K44" s="9"/>
      <c r="L44" s="118"/>
      <c r="M44" s="21"/>
      <c r="N44" s="16"/>
      <c r="O44" s="25"/>
      <c r="P44" s="25"/>
    </row>
    <row r="45" spans="1:16" s="9" customFormat="1" x14ac:dyDescent="0.2">
      <c r="A45" s="87" t="s">
        <v>37</v>
      </c>
      <c r="B45" s="109">
        <v>2000000</v>
      </c>
      <c r="C45" s="86">
        <v>5.67E-2</v>
      </c>
      <c r="D45" s="143">
        <v>37790</v>
      </c>
      <c r="E45" s="88">
        <v>43269</v>
      </c>
      <c r="F45" s="83">
        <v>42722</v>
      </c>
      <c r="G45" s="84">
        <v>42904</v>
      </c>
      <c r="H45" s="86">
        <v>3.4728000000000002E-2</v>
      </c>
      <c r="I45" s="121">
        <v>102.768151</v>
      </c>
      <c r="J45" s="32"/>
      <c r="K45" s="32"/>
      <c r="L45" s="118"/>
      <c r="M45" s="21"/>
      <c r="N45" s="16"/>
      <c r="O45" s="25"/>
      <c r="P45" s="25"/>
    </row>
    <row r="46" spans="1:16" x14ac:dyDescent="0.2">
      <c r="A46" s="87" t="s">
        <v>176</v>
      </c>
      <c r="B46" s="109">
        <v>3470000</v>
      </c>
      <c r="C46" s="86">
        <v>7.0000000000000007E-2</v>
      </c>
      <c r="D46" s="143">
        <v>39617</v>
      </c>
      <c r="E46" s="88">
        <v>43269</v>
      </c>
      <c r="F46" s="83">
        <v>42722</v>
      </c>
      <c r="G46" s="84">
        <v>42904</v>
      </c>
      <c r="H46" s="86">
        <v>3.4728000000000002E-2</v>
      </c>
      <c r="I46" s="121">
        <v>104.445919</v>
      </c>
      <c r="J46" s="1"/>
      <c r="K46" s="1"/>
      <c r="L46" s="118"/>
      <c r="M46" s="21"/>
      <c r="N46" s="16"/>
      <c r="O46" s="25"/>
      <c r="P46" s="25"/>
    </row>
    <row r="47" spans="1:16" s="1" customFormat="1" x14ac:dyDescent="0.2">
      <c r="A47" s="87" t="s">
        <v>38</v>
      </c>
      <c r="B47" s="109">
        <v>5000000</v>
      </c>
      <c r="C47" s="86">
        <v>5.6399999999999999E-2</v>
      </c>
      <c r="D47" s="143">
        <v>37804</v>
      </c>
      <c r="E47" s="88">
        <v>43283</v>
      </c>
      <c r="F47" s="83">
        <v>42737</v>
      </c>
      <c r="G47" s="84">
        <v>42918</v>
      </c>
      <c r="H47" s="86">
        <v>3.4743000000000003E-2</v>
      </c>
      <c r="I47" s="121">
        <v>102.81170899999999</v>
      </c>
      <c r="L47" s="118"/>
      <c r="M47" s="21"/>
      <c r="N47" s="16"/>
      <c r="O47" s="25"/>
      <c r="P47" s="63"/>
    </row>
    <row r="48" spans="1:16" s="1" customFormat="1" x14ac:dyDescent="0.2">
      <c r="A48" s="87" t="s">
        <v>39</v>
      </c>
      <c r="B48" s="109">
        <v>5000000</v>
      </c>
      <c r="C48" s="86">
        <v>5.5800000000000002E-2</v>
      </c>
      <c r="D48" s="143">
        <v>37825</v>
      </c>
      <c r="E48" s="88">
        <v>43304</v>
      </c>
      <c r="F48" s="83">
        <v>42758</v>
      </c>
      <c r="G48" s="84">
        <v>42939</v>
      </c>
      <c r="H48" s="86">
        <v>3.4766999999999999E-2</v>
      </c>
      <c r="I48" s="121">
        <v>102.847275</v>
      </c>
      <c r="L48" s="118"/>
      <c r="M48" s="21"/>
      <c r="N48" s="16"/>
      <c r="O48" s="25"/>
      <c r="P48" s="25"/>
    </row>
    <row r="49" spans="1:16" s="1" customFormat="1" x14ac:dyDescent="0.2">
      <c r="A49" s="87" t="s">
        <v>179</v>
      </c>
      <c r="B49" s="109">
        <v>4100000</v>
      </c>
      <c r="C49" s="86">
        <v>7.0499999999999993E-2</v>
      </c>
      <c r="D49" s="143">
        <v>39652</v>
      </c>
      <c r="E49" s="88">
        <v>43304</v>
      </c>
      <c r="F49" s="83">
        <v>42758</v>
      </c>
      <c r="G49" s="84">
        <v>42939</v>
      </c>
      <c r="H49" s="86">
        <v>3.4766999999999999E-2</v>
      </c>
      <c r="I49" s="121">
        <v>104.83890599999999</v>
      </c>
      <c r="L49" s="118"/>
      <c r="M49" s="21"/>
      <c r="N49" s="16"/>
      <c r="O49" s="25"/>
      <c r="P49" s="25"/>
    </row>
    <row r="50" spans="1:16" s="1" customFormat="1" x14ac:dyDescent="0.2">
      <c r="A50" s="89" t="s">
        <v>311</v>
      </c>
      <c r="B50" s="109">
        <v>3500000</v>
      </c>
      <c r="C50" s="86">
        <v>6.7000000000000004E-2</v>
      </c>
      <c r="D50" s="143">
        <v>40394</v>
      </c>
      <c r="E50" s="88">
        <v>43316</v>
      </c>
      <c r="F50" s="83">
        <v>42770</v>
      </c>
      <c r="G50" s="84">
        <v>42951</v>
      </c>
      <c r="H50" s="86">
        <v>3.4779999999999998E-2</v>
      </c>
      <c r="I50" s="121">
        <v>104.46501000000001</v>
      </c>
      <c r="L50" s="118"/>
      <c r="M50" s="21"/>
      <c r="N50" s="16"/>
      <c r="O50" s="25"/>
      <c r="P50" s="63"/>
    </row>
    <row r="51" spans="1:16" s="1" customFormat="1" x14ac:dyDescent="0.2">
      <c r="A51" s="87" t="s">
        <v>40</v>
      </c>
      <c r="B51" s="109">
        <v>7000000</v>
      </c>
      <c r="C51" s="86">
        <v>5.5500000000000001E-2</v>
      </c>
      <c r="D51" s="143" t="s">
        <v>514</v>
      </c>
      <c r="E51" s="88">
        <v>43318</v>
      </c>
      <c r="F51" s="83">
        <v>42772</v>
      </c>
      <c r="G51" s="84">
        <v>42953</v>
      </c>
      <c r="H51" s="86">
        <v>3.4782E-2</v>
      </c>
      <c r="I51" s="121">
        <v>102.88145299999999</v>
      </c>
      <c r="L51" s="118"/>
      <c r="M51" s="21"/>
      <c r="N51" s="16"/>
      <c r="O51" s="25"/>
      <c r="P51" s="62"/>
    </row>
    <row r="52" spans="1:16" s="1" customFormat="1" x14ac:dyDescent="0.2">
      <c r="A52" s="87" t="s">
        <v>41</v>
      </c>
      <c r="B52" s="109">
        <v>7000000</v>
      </c>
      <c r="C52" s="86">
        <v>5.5500000000000001E-2</v>
      </c>
      <c r="D52" s="143">
        <v>37846</v>
      </c>
      <c r="E52" s="88">
        <v>43325</v>
      </c>
      <c r="F52" s="83">
        <v>42779</v>
      </c>
      <c r="G52" s="84">
        <v>42960</v>
      </c>
      <c r="H52" s="86">
        <v>3.4790000000000001E-2</v>
      </c>
      <c r="I52" s="121">
        <v>102.918819</v>
      </c>
      <c r="L52" s="118"/>
      <c r="M52" s="21"/>
      <c r="N52" s="16"/>
      <c r="O52" s="25"/>
      <c r="P52" s="25"/>
    </row>
    <row r="53" spans="1:16" s="1" customFormat="1" x14ac:dyDescent="0.2">
      <c r="A53" s="87" t="s">
        <v>183</v>
      </c>
      <c r="B53" s="109">
        <v>5200000</v>
      </c>
      <c r="C53" s="86">
        <v>7.0999999999999994E-2</v>
      </c>
      <c r="D53" s="143">
        <v>39680</v>
      </c>
      <c r="E53" s="88">
        <v>43332</v>
      </c>
      <c r="F53" s="83">
        <v>42786</v>
      </c>
      <c r="G53" s="84">
        <v>42967</v>
      </c>
      <c r="H53" s="86">
        <v>3.4798000000000003E-2</v>
      </c>
      <c r="I53" s="121">
        <v>105.170041</v>
      </c>
      <c r="J53" s="32"/>
      <c r="K53" s="32"/>
      <c r="L53" s="118"/>
      <c r="M53" s="21"/>
      <c r="N53" s="16"/>
      <c r="O53" s="25"/>
      <c r="P53" s="25"/>
    </row>
    <row r="54" spans="1:16" x14ac:dyDescent="0.2">
      <c r="A54" s="87" t="s">
        <v>42</v>
      </c>
      <c r="B54" s="109">
        <v>7000000</v>
      </c>
      <c r="C54" s="86">
        <v>5.5599999999999997E-2</v>
      </c>
      <c r="D54" s="143">
        <v>37860</v>
      </c>
      <c r="E54" s="88">
        <v>43339</v>
      </c>
      <c r="F54" s="83">
        <v>42793</v>
      </c>
      <c r="G54" s="84">
        <v>42974</v>
      </c>
      <c r="H54" s="86">
        <v>3.4805999999999997E-2</v>
      </c>
      <c r="I54" s="121">
        <v>103.008066</v>
      </c>
      <c r="J54" s="1"/>
      <c r="K54" s="1"/>
      <c r="L54" s="118"/>
      <c r="M54" s="21"/>
      <c r="N54" s="16"/>
      <c r="O54" s="25"/>
      <c r="P54" s="63"/>
    </row>
    <row r="55" spans="1:16" s="1" customFormat="1" x14ac:dyDescent="0.2">
      <c r="A55" s="87" t="s">
        <v>186</v>
      </c>
      <c r="B55" s="109">
        <v>2100000</v>
      </c>
      <c r="C55" s="86">
        <v>7.0999999999999994E-2</v>
      </c>
      <c r="D55" s="143">
        <v>39694</v>
      </c>
      <c r="E55" s="88">
        <v>43346</v>
      </c>
      <c r="F55" s="83">
        <v>42616</v>
      </c>
      <c r="G55" s="84">
        <v>42797</v>
      </c>
      <c r="H55" s="86">
        <v>3.4812999999999997E-2</v>
      </c>
      <c r="I55" s="121">
        <v>105.27215200000001</v>
      </c>
      <c r="L55" s="118"/>
      <c r="M55" s="21"/>
      <c r="N55" s="16"/>
      <c r="O55" s="25"/>
      <c r="P55" s="25"/>
    </row>
    <row r="56" spans="1:16" s="1" customFormat="1" x14ac:dyDescent="0.2">
      <c r="A56" s="87" t="s">
        <v>189</v>
      </c>
      <c r="B56" s="109">
        <v>5100000</v>
      </c>
      <c r="C56" s="86">
        <v>7.1300000000000002E-2</v>
      </c>
      <c r="D56" s="143">
        <v>39703</v>
      </c>
      <c r="E56" s="88">
        <v>43355</v>
      </c>
      <c r="F56" s="83">
        <v>42625</v>
      </c>
      <c r="G56" s="84">
        <v>42806</v>
      </c>
      <c r="H56" s="86">
        <v>3.4823E-2</v>
      </c>
      <c r="I56" s="121">
        <v>105.398256</v>
      </c>
      <c r="L56" s="118"/>
      <c r="M56" s="21"/>
      <c r="N56" s="16"/>
      <c r="O56" s="25"/>
      <c r="P56" s="63"/>
    </row>
    <row r="57" spans="1:16" s="1" customFormat="1" x14ac:dyDescent="0.2">
      <c r="A57" s="89" t="s">
        <v>317</v>
      </c>
      <c r="B57" s="109">
        <v>500000</v>
      </c>
      <c r="C57" s="86">
        <v>6.7000000000000004E-2</v>
      </c>
      <c r="D57" s="143">
        <v>40436</v>
      </c>
      <c r="E57" s="88">
        <v>43358</v>
      </c>
      <c r="F57" s="83">
        <v>42628</v>
      </c>
      <c r="G57" s="84">
        <v>42809</v>
      </c>
      <c r="H57" s="86">
        <v>3.4826999999999997E-2</v>
      </c>
      <c r="I57" s="121">
        <v>104.785833</v>
      </c>
      <c r="J57" s="32"/>
      <c r="K57" s="32"/>
      <c r="L57" s="118"/>
      <c r="M57" s="21"/>
      <c r="N57" s="16"/>
      <c r="O57" s="25"/>
      <c r="P57" s="63"/>
    </row>
    <row r="58" spans="1:16" x14ac:dyDescent="0.2">
      <c r="A58" s="87" t="s">
        <v>43</v>
      </c>
      <c r="B58" s="109">
        <v>5000000</v>
      </c>
      <c r="C58" s="86">
        <v>5.5599999999999997E-2</v>
      </c>
      <c r="D58" s="143">
        <v>37881</v>
      </c>
      <c r="E58" s="88">
        <v>43360</v>
      </c>
      <c r="F58" s="83">
        <v>42630</v>
      </c>
      <c r="G58" s="84">
        <v>42811</v>
      </c>
      <c r="H58" s="86">
        <v>3.4828999999999999E-2</v>
      </c>
      <c r="I58" s="121">
        <v>103.09990500000001</v>
      </c>
      <c r="J58" s="9"/>
      <c r="K58" s="9"/>
      <c r="L58" s="118"/>
      <c r="M58" s="21"/>
      <c r="N58" s="16"/>
      <c r="O58" s="25"/>
      <c r="P58" s="62"/>
    </row>
    <row r="59" spans="1:16" s="9" customFormat="1" x14ac:dyDescent="0.2">
      <c r="A59" s="87" t="s">
        <v>44</v>
      </c>
      <c r="B59" s="109">
        <v>7000000</v>
      </c>
      <c r="C59" s="86">
        <v>5.5500000000000001E-2</v>
      </c>
      <c r="D59" s="143">
        <v>37902</v>
      </c>
      <c r="E59" s="88">
        <v>43381</v>
      </c>
      <c r="F59" s="83">
        <v>42651</v>
      </c>
      <c r="G59" s="84">
        <v>42833</v>
      </c>
      <c r="H59" s="86">
        <v>3.4852000000000001E-2</v>
      </c>
      <c r="I59" s="121">
        <v>103.19613</v>
      </c>
      <c r="J59" s="47"/>
      <c r="K59" s="47"/>
      <c r="L59" s="118"/>
      <c r="M59" s="21"/>
      <c r="N59" s="16"/>
      <c r="O59" s="25"/>
      <c r="P59" s="25"/>
    </row>
    <row r="60" spans="1:16" s="47" customFormat="1" x14ac:dyDescent="0.2">
      <c r="A60" s="87" t="s">
        <v>192</v>
      </c>
      <c r="B60" s="109">
        <v>6100000</v>
      </c>
      <c r="C60" s="86">
        <v>7.1599999999999997E-2</v>
      </c>
      <c r="D60" s="143">
        <v>39729</v>
      </c>
      <c r="E60" s="88">
        <v>43381</v>
      </c>
      <c r="F60" s="83">
        <v>42651</v>
      </c>
      <c r="G60" s="84">
        <v>42833</v>
      </c>
      <c r="H60" s="86">
        <v>3.4852000000000001E-2</v>
      </c>
      <c r="I60" s="121">
        <v>105.690248</v>
      </c>
      <c r="J60" s="68"/>
      <c r="K60" s="68"/>
      <c r="L60" s="118"/>
      <c r="M60" s="21"/>
      <c r="N60" s="16"/>
      <c r="O60" s="25"/>
      <c r="P60" s="25"/>
    </row>
    <row r="61" spans="1:16" s="68" customFormat="1" x14ac:dyDescent="0.2">
      <c r="A61" s="87" t="s">
        <v>45</v>
      </c>
      <c r="B61" s="109">
        <v>7000000</v>
      </c>
      <c r="C61" s="86">
        <v>5.5399999999999998E-2</v>
      </c>
      <c r="D61" s="143">
        <v>37909</v>
      </c>
      <c r="E61" s="88">
        <v>43388</v>
      </c>
      <c r="F61" s="83">
        <v>42658</v>
      </c>
      <c r="G61" s="84">
        <v>42840</v>
      </c>
      <c r="H61" s="86">
        <v>3.4860000000000002E-2</v>
      </c>
      <c r="I61" s="121">
        <v>103.215912</v>
      </c>
      <c r="J61" s="47"/>
      <c r="K61" s="47"/>
      <c r="L61" s="118"/>
      <c r="M61" s="21"/>
      <c r="N61" s="16"/>
      <c r="O61" s="25"/>
      <c r="P61" s="63"/>
    </row>
    <row r="62" spans="1:16" s="47" customFormat="1" x14ac:dyDescent="0.2">
      <c r="A62" s="87" t="s">
        <v>46</v>
      </c>
      <c r="B62" s="109">
        <v>7000000</v>
      </c>
      <c r="C62" s="86">
        <v>5.5399999999999998E-2</v>
      </c>
      <c r="D62" s="143" t="s">
        <v>515</v>
      </c>
      <c r="E62" s="88">
        <v>43402</v>
      </c>
      <c r="F62" s="83">
        <v>42672</v>
      </c>
      <c r="G62" s="84">
        <v>42854</v>
      </c>
      <c r="H62" s="86">
        <v>3.4875999999999997E-2</v>
      </c>
      <c r="I62" s="121">
        <v>103.28651000000001</v>
      </c>
      <c r="L62" s="118"/>
      <c r="M62" s="21"/>
      <c r="N62" s="16"/>
      <c r="O62" s="25"/>
      <c r="P62" s="25"/>
    </row>
    <row r="63" spans="1:16" s="47" customFormat="1" x14ac:dyDescent="0.2">
      <c r="A63" s="87" t="s">
        <v>195</v>
      </c>
      <c r="B63" s="109">
        <v>5600000</v>
      </c>
      <c r="C63" s="86">
        <v>7.1900000000000006E-2</v>
      </c>
      <c r="D63" s="143">
        <v>39757</v>
      </c>
      <c r="E63" s="88">
        <v>43409</v>
      </c>
      <c r="F63" s="83">
        <v>42679</v>
      </c>
      <c r="G63" s="84">
        <v>42860</v>
      </c>
      <c r="H63" s="86">
        <v>3.4882999999999997E-2</v>
      </c>
      <c r="I63" s="121">
        <v>105.990397</v>
      </c>
      <c r="L63" s="118"/>
      <c r="M63" s="21"/>
      <c r="N63" s="16"/>
      <c r="O63" s="25"/>
      <c r="P63" s="25"/>
    </row>
    <row r="64" spans="1:16" s="47" customFormat="1" x14ac:dyDescent="0.2">
      <c r="A64" s="87" t="s">
        <v>47</v>
      </c>
      <c r="B64" s="109">
        <v>7400000</v>
      </c>
      <c r="C64" s="86">
        <v>5.5500000000000001E-2</v>
      </c>
      <c r="D64" s="143">
        <v>37937</v>
      </c>
      <c r="E64" s="88">
        <v>43416</v>
      </c>
      <c r="F64" s="83">
        <v>42686</v>
      </c>
      <c r="G64" s="84">
        <v>42867</v>
      </c>
      <c r="H64" s="86">
        <v>3.4890999999999998E-2</v>
      </c>
      <c r="I64" s="121">
        <v>103.370587</v>
      </c>
      <c r="J64" s="64"/>
      <c r="K64" s="64"/>
      <c r="L64" s="118"/>
      <c r="M64" s="21"/>
      <c r="N64" s="16"/>
      <c r="O64" s="25"/>
      <c r="P64" s="63"/>
    </row>
    <row r="65" spans="1:16" s="64" customFormat="1" x14ac:dyDescent="0.2">
      <c r="A65" s="87" t="s">
        <v>198</v>
      </c>
      <c r="B65" s="109">
        <v>3600000</v>
      </c>
      <c r="C65" s="86">
        <v>7.22E-2</v>
      </c>
      <c r="D65" s="143">
        <v>39771</v>
      </c>
      <c r="E65" s="88">
        <v>43423</v>
      </c>
      <c r="F65" s="83">
        <v>42693</v>
      </c>
      <c r="G65" s="84">
        <v>42874</v>
      </c>
      <c r="H65" s="86">
        <v>3.4898999999999999E-2</v>
      </c>
      <c r="I65" s="121">
        <v>106.170649</v>
      </c>
      <c r="L65" s="118"/>
      <c r="M65" s="21"/>
      <c r="N65" s="16"/>
      <c r="O65" s="25"/>
      <c r="P65" s="25"/>
    </row>
    <row r="66" spans="1:16" s="64" customFormat="1" x14ac:dyDescent="0.2">
      <c r="A66" s="87" t="s">
        <v>48</v>
      </c>
      <c r="B66" s="109">
        <v>4800000</v>
      </c>
      <c r="C66" s="86">
        <v>5.5399999999999998E-2</v>
      </c>
      <c r="D66" s="143">
        <v>37951</v>
      </c>
      <c r="E66" s="88">
        <v>43430</v>
      </c>
      <c r="F66" s="83">
        <v>42700</v>
      </c>
      <c r="G66" s="84">
        <v>42881</v>
      </c>
      <c r="H66" s="86">
        <v>3.4907000000000001E-2</v>
      </c>
      <c r="I66" s="121">
        <v>103.425348</v>
      </c>
      <c r="L66" s="118"/>
      <c r="M66" s="21"/>
      <c r="N66" s="16"/>
      <c r="O66" s="25"/>
      <c r="P66" s="63"/>
    </row>
    <row r="67" spans="1:16" s="64" customFormat="1" x14ac:dyDescent="0.2">
      <c r="A67" s="90" t="s">
        <v>201</v>
      </c>
      <c r="B67" s="109">
        <v>5200000</v>
      </c>
      <c r="C67" s="86">
        <v>7.2499999999999995E-2</v>
      </c>
      <c r="D67" s="143">
        <v>39787</v>
      </c>
      <c r="E67" s="88">
        <v>43439</v>
      </c>
      <c r="F67" s="83">
        <v>42709</v>
      </c>
      <c r="G67" s="84">
        <v>42891</v>
      </c>
      <c r="H67" s="86">
        <v>3.4916999999999997E-2</v>
      </c>
      <c r="I67" s="121">
        <v>106.37669099999999</v>
      </c>
      <c r="L67" s="118"/>
      <c r="M67" s="21"/>
      <c r="N67" s="16"/>
      <c r="O67" s="25"/>
      <c r="P67" s="25"/>
    </row>
    <row r="68" spans="1:16" s="64" customFormat="1" x14ac:dyDescent="0.2">
      <c r="A68" s="90" t="s">
        <v>204</v>
      </c>
      <c r="B68" s="109">
        <v>3000000</v>
      </c>
      <c r="C68" s="86">
        <v>7.4999999999999997E-2</v>
      </c>
      <c r="D68" s="143">
        <v>39799</v>
      </c>
      <c r="E68" s="88">
        <v>43451</v>
      </c>
      <c r="F68" s="83">
        <v>42721</v>
      </c>
      <c r="G68" s="84">
        <v>42903</v>
      </c>
      <c r="H68" s="86">
        <v>3.4930000000000003E-2</v>
      </c>
      <c r="I68" s="121">
        <v>106.922209</v>
      </c>
      <c r="L68" s="118"/>
      <c r="M68" s="21"/>
      <c r="N68" s="16"/>
      <c r="O68" s="25"/>
      <c r="P68" s="8"/>
    </row>
    <row r="69" spans="1:16" s="64" customFormat="1" x14ac:dyDescent="0.2">
      <c r="A69" s="87" t="s">
        <v>49</v>
      </c>
      <c r="B69" s="109">
        <v>4000000</v>
      </c>
      <c r="C69" s="86">
        <v>5.5399999999999998E-2</v>
      </c>
      <c r="D69" s="143">
        <v>37979</v>
      </c>
      <c r="E69" s="88">
        <v>43458</v>
      </c>
      <c r="F69" s="83">
        <v>42728</v>
      </c>
      <c r="G69" s="84">
        <v>42910</v>
      </c>
      <c r="H69" s="86">
        <v>3.4937999999999997E-2</v>
      </c>
      <c r="I69" s="121">
        <v>103.56992</v>
      </c>
      <c r="L69" s="118"/>
      <c r="M69" s="21"/>
      <c r="N69" s="16"/>
      <c r="O69" s="25"/>
      <c r="P69" s="8"/>
    </row>
    <row r="70" spans="1:16" s="64" customFormat="1" x14ac:dyDescent="0.2">
      <c r="A70" s="90" t="s">
        <v>207</v>
      </c>
      <c r="B70" s="109">
        <v>3000000</v>
      </c>
      <c r="C70" s="86">
        <v>7.8E-2</v>
      </c>
      <c r="D70" s="143">
        <v>39806</v>
      </c>
      <c r="E70" s="88">
        <v>43458</v>
      </c>
      <c r="F70" s="83">
        <v>42728</v>
      </c>
      <c r="G70" s="84">
        <v>42910</v>
      </c>
      <c r="H70" s="86">
        <v>3.4937999999999997E-2</v>
      </c>
      <c r="I70" s="121">
        <v>107.516706</v>
      </c>
      <c r="L70" s="118"/>
      <c r="M70" s="21"/>
      <c r="N70" s="16"/>
      <c r="O70" s="25"/>
      <c r="P70" s="25"/>
    </row>
    <row r="71" spans="1:16" s="64" customFormat="1" x14ac:dyDescent="0.2">
      <c r="A71" s="90" t="s">
        <v>210</v>
      </c>
      <c r="B71" s="109">
        <v>2000000</v>
      </c>
      <c r="C71" s="86">
        <v>8.7999999999999995E-2</v>
      </c>
      <c r="D71" s="143">
        <v>39813</v>
      </c>
      <c r="E71" s="88">
        <v>43465</v>
      </c>
      <c r="F71" s="83">
        <v>42735</v>
      </c>
      <c r="G71" s="84">
        <v>42916</v>
      </c>
      <c r="H71" s="86">
        <v>3.4945999999999998E-2</v>
      </c>
      <c r="I71" s="121">
        <v>109.352543</v>
      </c>
      <c r="L71" s="118"/>
      <c r="M71" s="21"/>
      <c r="N71" s="16"/>
      <c r="O71" s="25"/>
      <c r="P71" s="8"/>
    </row>
    <row r="72" spans="1:16" s="64" customFormat="1" x14ac:dyDescent="0.2">
      <c r="A72" s="90" t="s">
        <v>213</v>
      </c>
      <c r="B72" s="109">
        <v>2000000</v>
      </c>
      <c r="C72" s="86">
        <v>9.8000000000000004E-2</v>
      </c>
      <c r="D72" s="143">
        <v>39820</v>
      </c>
      <c r="E72" s="88">
        <v>43472</v>
      </c>
      <c r="F72" s="83">
        <v>42742</v>
      </c>
      <c r="G72" s="84">
        <v>42923</v>
      </c>
      <c r="H72" s="86">
        <v>3.4952999999999998E-2</v>
      </c>
      <c r="I72" s="121">
        <v>111.228683</v>
      </c>
      <c r="L72" s="118"/>
      <c r="M72" s="21"/>
      <c r="N72" s="16"/>
      <c r="O72" s="25"/>
      <c r="P72" s="8"/>
    </row>
    <row r="73" spans="1:16" s="64" customFormat="1" x14ac:dyDescent="0.2">
      <c r="A73" s="90" t="s">
        <v>216</v>
      </c>
      <c r="B73" s="109">
        <v>3600000</v>
      </c>
      <c r="C73" s="86">
        <v>0.1</v>
      </c>
      <c r="D73" s="143">
        <v>39834</v>
      </c>
      <c r="E73" s="88">
        <v>43486</v>
      </c>
      <c r="F73" s="83">
        <v>42756</v>
      </c>
      <c r="G73" s="84">
        <v>42937</v>
      </c>
      <c r="H73" s="86">
        <v>3.4969E-2</v>
      </c>
      <c r="I73" s="121">
        <v>111.81723100000001</v>
      </c>
      <c r="L73" s="118"/>
      <c r="M73" s="21"/>
      <c r="N73" s="16"/>
      <c r="O73" s="25"/>
      <c r="P73" s="8"/>
    </row>
    <row r="74" spans="1:16" s="64" customFormat="1" x14ac:dyDescent="0.2">
      <c r="A74" s="90" t="s">
        <v>219</v>
      </c>
      <c r="B74" s="109">
        <v>2600000</v>
      </c>
      <c r="C74" s="86">
        <v>0.10249999999999999</v>
      </c>
      <c r="D74" s="143">
        <v>39841</v>
      </c>
      <c r="E74" s="88">
        <v>43493</v>
      </c>
      <c r="F74" s="83">
        <v>42763</v>
      </c>
      <c r="G74" s="84">
        <v>42944</v>
      </c>
      <c r="H74" s="86">
        <v>3.4977000000000001E-2</v>
      </c>
      <c r="I74" s="121">
        <v>112.392279</v>
      </c>
      <c r="L74" s="118"/>
      <c r="M74" s="21"/>
      <c r="N74" s="16"/>
      <c r="O74" s="25"/>
      <c r="P74" s="62"/>
    </row>
    <row r="75" spans="1:16" s="64" customFormat="1" x14ac:dyDescent="0.2">
      <c r="A75" s="90" t="s">
        <v>222</v>
      </c>
      <c r="B75" s="109">
        <v>3000000</v>
      </c>
      <c r="C75" s="86">
        <v>0.10249999999999999</v>
      </c>
      <c r="D75" s="143">
        <v>39850</v>
      </c>
      <c r="E75" s="88">
        <v>43502</v>
      </c>
      <c r="F75" s="83">
        <v>42772</v>
      </c>
      <c r="G75" s="84">
        <v>42953</v>
      </c>
      <c r="H75" s="86">
        <v>3.4986999999999997E-2</v>
      </c>
      <c r="I75" s="121">
        <v>112.547498</v>
      </c>
      <c r="L75" s="118"/>
      <c r="M75" s="21"/>
      <c r="N75" s="16"/>
      <c r="O75" s="25"/>
      <c r="P75" s="62"/>
    </row>
    <row r="76" spans="1:16" s="64" customFormat="1" x14ac:dyDescent="0.2">
      <c r="A76" s="90" t="s">
        <v>227</v>
      </c>
      <c r="B76" s="109">
        <v>3300000</v>
      </c>
      <c r="C76" s="86">
        <v>0.10249999999999999</v>
      </c>
      <c r="D76" s="143">
        <v>39864</v>
      </c>
      <c r="E76" s="88">
        <v>43516</v>
      </c>
      <c r="F76" s="83">
        <v>42786</v>
      </c>
      <c r="G76" s="84">
        <v>42967</v>
      </c>
      <c r="H76" s="86">
        <v>3.5017E-2</v>
      </c>
      <c r="I76" s="121">
        <v>112.786053</v>
      </c>
      <c r="L76" s="118"/>
      <c r="M76" s="21"/>
      <c r="N76" s="16"/>
      <c r="O76" s="25"/>
      <c r="P76" s="62"/>
    </row>
    <row r="77" spans="1:16" s="64" customFormat="1" x14ac:dyDescent="0.2">
      <c r="A77" s="87" t="s">
        <v>50</v>
      </c>
      <c r="B77" s="109">
        <v>4000000</v>
      </c>
      <c r="C77" s="86">
        <v>5.5E-2</v>
      </c>
      <c r="D77" s="143">
        <v>38042</v>
      </c>
      <c r="E77" s="88">
        <v>43521</v>
      </c>
      <c r="F77" s="83">
        <v>42791</v>
      </c>
      <c r="G77" s="84">
        <v>42972</v>
      </c>
      <c r="H77" s="86">
        <v>3.5057999999999999E-2</v>
      </c>
      <c r="I77" s="121">
        <v>103.803889</v>
      </c>
      <c r="L77" s="118"/>
      <c r="M77" s="21"/>
      <c r="N77" s="16"/>
      <c r="O77" s="25"/>
      <c r="P77" s="62"/>
    </row>
    <row r="78" spans="1:16" s="64" customFormat="1" x14ac:dyDescent="0.2">
      <c r="A78" s="90" t="s">
        <v>231</v>
      </c>
      <c r="B78" s="109">
        <v>2200000</v>
      </c>
      <c r="C78" s="86">
        <v>0.105</v>
      </c>
      <c r="D78" s="143">
        <v>39871</v>
      </c>
      <c r="E78" s="88">
        <v>43523</v>
      </c>
      <c r="F78" s="83">
        <v>42793</v>
      </c>
      <c r="G78" s="84">
        <v>42974</v>
      </c>
      <c r="H78" s="86">
        <v>3.5075000000000002E-2</v>
      </c>
      <c r="I78" s="121">
        <v>113.374596</v>
      </c>
      <c r="L78" s="118"/>
      <c r="M78" s="21"/>
      <c r="N78" s="16"/>
      <c r="O78" s="25"/>
      <c r="P78" s="67"/>
    </row>
    <row r="79" spans="1:16" s="64" customFormat="1" x14ac:dyDescent="0.2">
      <c r="A79" s="90" t="s">
        <v>233</v>
      </c>
      <c r="B79" s="109">
        <v>4600000</v>
      </c>
      <c r="C79" s="86">
        <v>0.105</v>
      </c>
      <c r="D79" s="143">
        <v>39876</v>
      </c>
      <c r="E79" s="88">
        <v>43528</v>
      </c>
      <c r="F79" s="83">
        <v>42617</v>
      </c>
      <c r="G79" s="84">
        <v>42798</v>
      </c>
      <c r="H79" s="86">
        <v>3.5117000000000002E-2</v>
      </c>
      <c r="I79" s="121">
        <v>113.45437699999999</v>
      </c>
      <c r="L79" s="118"/>
      <c r="M79" s="21"/>
      <c r="N79" s="16"/>
      <c r="O79" s="25"/>
      <c r="P79" s="62"/>
    </row>
    <row r="80" spans="1:16" s="64" customFormat="1" x14ac:dyDescent="0.2">
      <c r="A80" s="90" t="s">
        <v>236</v>
      </c>
      <c r="B80" s="109">
        <v>4600000</v>
      </c>
      <c r="C80" s="86">
        <v>0.1075</v>
      </c>
      <c r="D80" s="143">
        <v>39883</v>
      </c>
      <c r="E80" s="88">
        <v>43535</v>
      </c>
      <c r="F80" s="83">
        <v>42624</v>
      </c>
      <c r="G80" s="84">
        <v>42805</v>
      </c>
      <c r="H80" s="86">
        <v>3.5174999999999998E-2</v>
      </c>
      <c r="I80" s="121">
        <v>114.051091</v>
      </c>
      <c r="L80" s="118"/>
      <c r="M80" s="21"/>
      <c r="N80" s="16"/>
      <c r="O80" s="25"/>
      <c r="P80" s="62"/>
    </row>
    <row r="81" spans="1:16" s="64" customFormat="1" x14ac:dyDescent="0.2">
      <c r="A81" s="87" t="s">
        <v>51</v>
      </c>
      <c r="B81" s="109">
        <v>5000000</v>
      </c>
      <c r="C81" s="86">
        <v>5.4899999999999997E-2</v>
      </c>
      <c r="D81" s="143">
        <v>38063</v>
      </c>
      <c r="E81" s="88">
        <v>43541</v>
      </c>
      <c r="F81" s="83">
        <v>42630</v>
      </c>
      <c r="G81" s="84">
        <v>42811</v>
      </c>
      <c r="H81" s="86">
        <v>3.5224999999999999E-2</v>
      </c>
      <c r="I81" s="121">
        <v>103.85095699999999</v>
      </c>
      <c r="L81" s="118"/>
      <c r="M81" s="21"/>
      <c r="N81" s="16"/>
      <c r="O81" s="25"/>
      <c r="P81" s="62"/>
    </row>
    <row r="82" spans="1:16" s="64" customFormat="1" x14ac:dyDescent="0.2">
      <c r="A82" s="90" t="s">
        <v>241</v>
      </c>
      <c r="B82" s="109">
        <v>3100000</v>
      </c>
      <c r="C82" s="86">
        <v>0.1075</v>
      </c>
      <c r="D82" s="143">
        <v>39897</v>
      </c>
      <c r="E82" s="88">
        <v>43549</v>
      </c>
      <c r="F82" s="83">
        <v>42638</v>
      </c>
      <c r="G82" s="84">
        <v>42819</v>
      </c>
      <c r="H82" s="86">
        <v>3.5291999999999997E-2</v>
      </c>
      <c r="I82" s="121">
        <v>114.281074</v>
      </c>
      <c r="L82" s="118"/>
      <c r="M82" s="21"/>
      <c r="N82" s="16"/>
      <c r="O82" s="25"/>
      <c r="P82" s="67"/>
    </row>
    <row r="83" spans="1:16" s="64" customFormat="1" x14ac:dyDescent="0.2">
      <c r="A83" s="89" t="s">
        <v>333</v>
      </c>
      <c r="B83" s="109">
        <v>100000</v>
      </c>
      <c r="C83" s="86">
        <v>6.5500000000000003E-2</v>
      </c>
      <c r="D83" s="143">
        <v>40632</v>
      </c>
      <c r="E83" s="88">
        <v>43554</v>
      </c>
      <c r="F83" s="83">
        <v>42643</v>
      </c>
      <c r="G83" s="84">
        <v>42824</v>
      </c>
      <c r="H83" s="86">
        <v>3.5333000000000003E-2</v>
      </c>
      <c r="I83" s="121">
        <v>106.00280600000001</v>
      </c>
      <c r="L83" s="118"/>
      <c r="M83" s="21"/>
      <c r="N83" s="16"/>
      <c r="O83" s="25"/>
      <c r="P83" s="62"/>
    </row>
    <row r="84" spans="1:16" s="64" customFormat="1" x14ac:dyDescent="0.2">
      <c r="A84" s="87" t="s">
        <v>52</v>
      </c>
      <c r="B84" s="109">
        <v>7000000</v>
      </c>
      <c r="C84" s="86">
        <v>5.4600000000000003E-2</v>
      </c>
      <c r="D84" s="143">
        <v>38077</v>
      </c>
      <c r="E84" s="88">
        <v>43555</v>
      </c>
      <c r="F84" s="83">
        <v>42643</v>
      </c>
      <c r="G84" s="84">
        <v>42825</v>
      </c>
      <c r="H84" s="86">
        <v>3.5341999999999998E-2</v>
      </c>
      <c r="I84" s="121">
        <v>103.835244</v>
      </c>
      <c r="L84" s="118"/>
      <c r="M84" s="21"/>
      <c r="N84" s="16"/>
      <c r="O84" s="25"/>
      <c r="P84" s="62"/>
    </row>
    <row r="85" spans="1:16" s="64" customFormat="1" x14ac:dyDescent="0.2">
      <c r="A85" s="90" t="s">
        <v>244</v>
      </c>
      <c r="B85" s="109">
        <v>1450000</v>
      </c>
      <c r="C85" s="86">
        <v>0.11</v>
      </c>
      <c r="D85" s="144">
        <v>39918</v>
      </c>
      <c r="E85" s="88">
        <v>43570</v>
      </c>
      <c r="F85" s="83">
        <v>42658</v>
      </c>
      <c r="G85" s="84">
        <v>42840</v>
      </c>
      <c r="H85" s="86">
        <v>3.5466999999999999E-2</v>
      </c>
      <c r="I85" s="121">
        <v>115.127647</v>
      </c>
      <c r="L85" s="118"/>
      <c r="M85" s="21"/>
      <c r="N85" s="16"/>
      <c r="O85" s="25"/>
      <c r="P85" s="67"/>
    </row>
    <row r="86" spans="1:16" s="64" customFormat="1" x14ac:dyDescent="0.2">
      <c r="A86" s="90" t="s">
        <v>247</v>
      </c>
      <c r="B86" s="109">
        <v>3100000</v>
      </c>
      <c r="C86" s="86">
        <v>0.11</v>
      </c>
      <c r="D86" s="144">
        <v>39925</v>
      </c>
      <c r="E86" s="88">
        <v>43577</v>
      </c>
      <c r="F86" s="83">
        <v>42665</v>
      </c>
      <c r="G86" s="84">
        <v>42847</v>
      </c>
      <c r="H86" s="86">
        <v>3.5525000000000001E-2</v>
      </c>
      <c r="I86" s="121">
        <v>115.24556200000001</v>
      </c>
      <c r="L86" s="118"/>
      <c r="M86" s="21"/>
      <c r="N86" s="16"/>
      <c r="O86" s="25"/>
      <c r="P86" s="62"/>
    </row>
    <row r="87" spans="1:16" s="64" customFormat="1" x14ac:dyDescent="0.2">
      <c r="A87" s="87" t="s">
        <v>54</v>
      </c>
      <c r="B87" s="109">
        <v>7000000</v>
      </c>
      <c r="C87" s="86">
        <v>5.45E-2</v>
      </c>
      <c r="D87" s="143">
        <v>38119</v>
      </c>
      <c r="E87" s="88">
        <v>43597</v>
      </c>
      <c r="F87" s="83">
        <v>42686</v>
      </c>
      <c r="G87" s="84">
        <v>42867</v>
      </c>
      <c r="H87" s="86">
        <v>3.5692000000000002E-2</v>
      </c>
      <c r="I87" s="121">
        <v>103.94278799999999</v>
      </c>
      <c r="L87" s="118"/>
      <c r="M87" s="21"/>
      <c r="N87" s="16"/>
      <c r="O87" s="25"/>
      <c r="P87" s="72"/>
    </row>
    <row r="88" spans="1:16" s="64" customFormat="1" x14ac:dyDescent="0.2">
      <c r="A88" s="89" t="s">
        <v>248</v>
      </c>
      <c r="B88" s="109">
        <v>100000</v>
      </c>
      <c r="C88" s="86">
        <v>0.11</v>
      </c>
      <c r="D88" s="143">
        <v>39946</v>
      </c>
      <c r="E88" s="88">
        <v>43598</v>
      </c>
      <c r="F88" s="83">
        <v>42687</v>
      </c>
      <c r="G88" s="84">
        <v>42868</v>
      </c>
      <c r="H88" s="86">
        <v>3.5700000000000003E-2</v>
      </c>
      <c r="I88" s="121">
        <v>115.605586</v>
      </c>
      <c r="L88" s="118"/>
      <c r="M88" s="21"/>
      <c r="N88" s="16"/>
      <c r="O88" s="25"/>
      <c r="P88" s="67"/>
    </row>
    <row r="89" spans="1:16" s="64" customFormat="1" x14ac:dyDescent="0.2">
      <c r="A89" s="87" t="s">
        <v>53</v>
      </c>
      <c r="B89" s="109">
        <v>3000000</v>
      </c>
      <c r="C89" s="86">
        <v>5.4399999999999997E-2</v>
      </c>
      <c r="D89" s="143">
        <v>38133</v>
      </c>
      <c r="E89" s="88">
        <v>43611</v>
      </c>
      <c r="F89" s="83">
        <v>42700</v>
      </c>
      <c r="G89" s="84">
        <v>42881</v>
      </c>
      <c r="H89" s="86">
        <v>3.5808E-2</v>
      </c>
      <c r="I89" s="121">
        <v>103.96248799999999</v>
      </c>
      <c r="L89" s="118"/>
      <c r="M89" s="21"/>
      <c r="N89" s="16"/>
      <c r="O89" s="25"/>
      <c r="P89" s="62"/>
    </row>
    <row r="90" spans="1:16" s="64" customFormat="1" x14ac:dyDescent="0.2">
      <c r="A90" s="89" t="s">
        <v>251</v>
      </c>
      <c r="B90" s="109">
        <v>3100000</v>
      </c>
      <c r="C90" s="86">
        <v>0.105</v>
      </c>
      <c r="D90" s="143">
        <v>39960</v>
      </c>
      <c r="E90" s="88">
        <v>43612</v>
      </c>
      <c r="F90" s="83">
        <v>42701</v>
      </c>
      <c r="G90" s="84">
        <v>42882</v>
      </c>
      <c r="H90" s="86">
        <v>3.5817000000000002E-2</v>
      </c>
      <c r="I90" s="121">
        <v>114.772977</v>
      </c>
      <c r="L90" s="118"/>
      <c r="M90" s="21"/>
      <c r="N90" s="16"/>
      <c r="O90" s="25"/>
      <c r="P90" s="67"/>
    </row>
    <row r="91" spans="1:16" s="64" customFormat="1" x14ac:dyDescent="0.2">
      <c r="A91" s="89" t="s">
        <v>252</v>
      </c>
      <c r="B91" s="109">
        <v>3900000</v>
      </c>
      <c r="C91" s="86">
        <v>0.1075</v>
      </c>
      <c r="D91" s="144">
        <v>39974</v>
      </c>
      <c r="E91" s="88">
        <v>43626</v>
      </c>
      <c r="F91" s="83">
        <v>42714</v>
      </c>
      <c r="G91" s="84">
        <v>42896</v>
      </c>
      <c r="H91" s="86">
        <v>3.5933E-2</v>
      </c>
      <c r="I91" s="121">
        <v>115.52289500000001</v>
      </c>
      <c r="L91" s="118"/>
      <c r="M91" s="21"/>
      <c r="N91" s="16"/>
      <c r="O91" s="25"/>
      <c r="P91" s="62"/>
    </row>
    <row r="92" spans="1:16" s="64" customFormat="1" x14ac:dyDescent="0.2">
      <c r="A92" s="87" t="s">
        <v>55</v>
      </c>
      <c r="B92" s="109">
        <v>5800000</v>
      </c>
      <c r="C92" s="86">
        <v>5.4399999999999997E-2</v>
      </c>
      <c r="D92" s="143">
        <v>38154</v>
      </c>
      <c r="E92" s="88">
        <v>43632</v>
      </c>
      <c r="F92" s="83">
        <v>42720</v>
      </c>
      <c r="G92" s="84">
        <v>42902</v>
      </c>
      <c r="H92" s="86">
        <v>3.5983000000000001E-2</v>
      </c>
      <c r="I92" s="121">
        <v>104.019295</v>
      </c>
      <c r="L92" s="118"/>
      <c r="M92" s="21"/>
      <c r="N92" s="16"/>
      <c r="O92" s="25"/>
      <c r="P92" s="62"/>
    </row>
    <row r="93" spans="1:16" s="64" customFormat="1" x14ac:dyDescent="0.2">
      <c r="A93" s="87" t="s">
        <v>56</v>
      </c>
      <c r="B93" s="109">
        <v>6000000</v>
      </c>
      <c r="C93" s="86">
        <v>5.45E-2</v>
      </c>
      <c r="D93" s="143">
        <v>38168</v>
      </c>
      <c r="E93" s="88">
        <v>43646</v>
      </c>
      <c r="F93" s="83">
        <v>42735</v>
      </c>
      <c r="G93" s="84">
        <v>42916</v>
      </c>
      <c r="H93" s="86">
        <v>3.61E-2</v>
      </c>
      <c r="I93" s="121">
        <v>104.083106</v>
      </c>
      <c r="L93" s="118"/>
      <c r="M93" s="21"/>
      <c r="N93" s="16"/>
      <c r="O93" s="25"/>
      <c r="P93" s="67"/>
    </row>
    <row r="94" spans="1:16" s="64" customFormat="1" x14ac:dyDescent="0.2">
      <c r="A94" s="87" t="s">
        <v>57</v>
      </c>
      <c r="B94" s="109">
        <v>7000000</v>
      </c>
      <c r="C94" s="86">
        <v>5.4800000000000001E-2</v>
      </c>
      <c r="D94" s="143">
        <v>38182</v>
      </c>
      <c r="E94" s="88">
        <v>43660</v>
      </c>
      <c r="F94" s="83">
        <v>42749</v>
      </c>
      <c r="G94" s="84">
        <v>42930</v>
      </c>
      <c r="H94" s="86">
        <v>3.6216999999999999E-2</v>
      </c>
      <c r="I94" s="121">
        <v>104.18931499999999</v>
      </c>
      <c r="L94" s="118"/>
      <c r="M94" s="21"/>
      <c r="N94" s="16"/>
      <c r="O94" s="25"/>
      <c r="P94" s="67"/>
    </row>
    <row r="95" spans="1:16" s="64" customFormat="1" x14ac:dyDescent="0.2">
      <c r="A95" s="87" t="s">
        <v>58</v>
      </c>
      <c r="B95" s="109">
        <v>7000000</v>
      </c>
      <c r="C95" s="86">
        <v>5.5199999999999999E-2</v>
      </c>
      <c r="D95" s="143">
        <v>38189</v>
      </c>
      <c r="E95" s="88">
        <v>43667</v>
      </c>
      <c r="F95" s="83">
        <v>42756</v>
      </c>
      <c r="G95" s="84">
        <v>42937</v>
      </c>
      <c r="H95" s="86">
        <v>3.6275000000000002E-2</v>
      </c>
      <c r="I95" s="121">
        <v>104.299919</v>
      </c>
      <c r="L95" s="118"/>
      <c r="M95" s="21"/>
      <c r="N95" s="16"/>
      <c r="O95" s="25"/>
      <c r="P95" s="63"/>
    </row>
    <row r="96" spans="1:16" s="64" customFormat="1" x14ac:dyDescent="0.2">
      <c r="A96" s="87" t="s">
        <v>59</v>
      </c>
      <c r="B96" s="109">
        <v>7000000</v>
      </c>
      <c r="C96" s="86">
        <v>5.5500000000000001E-2</v>
      </c>
      <c r="D96" s="143">
        <v>38196</v>
      </c>
      <c r="E96" s="88">
        <v>43674</v>
      </c>
      <c r="F96" s="83">
        <v>42763</v>
      </c>
      <c r="G96" s="84">
        <v>42944</v>
      </c>
      <c r="H96" s="86">
        <v>3.6332999999999997E-2</v>
      </c>
      <c r="I96" s="121">
        <v>104.388853</v>
      </c>
      <c r="L96" s="118"/>
      <c r="M96" s="21"/>
      <c r="N96" s="16"/>
      <c r="O96" s="25"/>
      <c r="P96" s="63"/>
    </row>
    <row r="97" spans="1:16" s="64" customFormat="1" x14ac:dyDescent="0.2">
      <c r="A97" s="87" t="s">
        <v>60</v>
      </c>
      <c r="B97" s="109">
        <v>5000000</v>
      </c>
      <c r="C97" s="86">
        <v>5.6000000000000001E-2</v>
      </c>
      <c r="D97" s="143">
        <v>38203</v>
      </c>
      <c r="E97" s="88">
        <v>43681</v>
      </c>
      <c r="F97" s="83">
        <v>42770</v>
      </c>
      <c r="G97" s="84">
        <v>42951</v>
      </c>
      <c r="H97" s="86">
        <v>3.6392000000000001E-2</v>
      </c>
      <c r="I97" s="121">
        <v>104.52461099999999</v>
      </c>
      <c r="L97" s="118"/>
      <c r="M97" s="21"/>
      <c r="N97" s="16"/>
      <c r="O97" s="25"/>
      <c r="P97" s="63"/>
    </row>
    <row r="98" spans="1:16" s="64" customFormat="1" x14ac:dyDescent="0.2">
      <c r="A98" s="89" t="s">
        <v>339</v>
      </c>
      <c r="B98" s="109">
        <v>200000</v>
      </c>
      <c r="C98" s="86">
        <v>6.0999999999999999E-2</v>
      </c>
      <c r="D98" s="143">
        <v>40765</v>
      </c>
      <c r="E98" s="91">
        <v>43687</v>
      </c>
      <c r="F98" s="83">
        <v>42776</v>
      </c>
      <c r="G98" s="84">
        <v>42957</v>
      </c>
      <c r="H98" s="86">
        <v>3.6442000000000002E-2</v>
      </c>
      <c r="I98" s="121">
        <v>105.704536</v>
      </c>
      <c r="L98" s="118"/>
      <c r="M98" s="21"/>
      <c r="N98" s="16"/>
      <c r="O98" s="25"/>
      <c r="P98" s="63"/>
    </row>
    <row r="99" spans="1:16" s="64" customFormat="1" x14ac:dyDescent="0.2">
      <c r="A99" s="87" t="s">
        <v>61</v>
      </c>
      <c r="B99" s="109">
        <v>3000000</v>
      </c>
      <c r="C99" s="86">
        <v>5.6500000000000002E-2</v>
      </c>
      <c r="D99" s="143">
        <v>38210</v>
      </c>
      <c r="E99" s="88">
        <v>43688</v>
      </c>
      <c r="F99" s="83">
        <v>42777</v>
      </c>
      <c r="G99" s="84">
        <v>42958</v>
      </c>
      <c r="H99" s="86">
        <v>3.6450000000000003E-2</v>
      </c>
      <c r="I99" s="121">
        <v>104.662194</v>
      </c>
      <c r="L99" s="118"/>
      <c r="M99" s="21"/>
      <c r="N99" s="16"/>
      <c r="O99" s="25"/>
      <c r="P99" s="62"/>
    </row>
    <row r="100" spans="1:16" s="64" customFormat="1" x14ac:dyDescent="0.2">
      <c r="A100" s="87" t="s">
        <v>62</v>
      </c>
      <c r="B100" s="109">
        <v>6000000</v>
      </c>
      <c r="C100" s="86">
        <v>5.7000000000000002E-2</v>
      </c>
      <c r="D100" s="143">
        <v>38217</v>
      </c>
      <c r="E100" s="88">
        <v>43695</v>
      </c>
      <c r="F100" s="83">
        <v>42784</v>
      </c>
      <c r="G100" s="84">
        <v>42965</v>
      </c>
      <c r="H100" s="86">
        <v>3.6507999999999999E-2</v>
      </c>
      <c r="I100" s="121">
        <v>104.801368</v>
      </c>
      <c r="L100" s="118"/>
      <c r="M100" s="21"/>
      <c r="N100" s="16"/>
      <c r="O100" s="25"/>
      <c r="P100" s="63"/>
    </row>
    <row r="101" spans="1:16" s="64" customFormat="1" x14ac:dyDescent="0.2">
      <c r="A101" s="89" t="s">
        <v>342</v>
      </c>
      <c r="B101" s="109">
        <v>400000</v>
      </c>
      <c r="C101" s="86">
        <v>5.6500000000000002E-2</v>
      </c>
      <c r="D101" s="143">
        <v>40779</v>
      </c>
      <c r="E101" s="88">
        <v>43701</v>
      </c>
      <c r="F101" s="83">
        <v>42790</v>
      </c>
      <c r="G101" s="84">
        <v>42971</v>
      </c>
      <c r="H101" s="86">
        <v>3.6558E-2</v>
      </c>
      <c r="I101" s="121">
        <v>104.70285699999999</v>
      </c>
      <c r="L101" s="118"/>
      <c r="M101" s="21"/>
      <c r="N101" s="16"/>
      <c r="O101" s="25"/>
      <c r="P101" s="63"/>
    </row>
    <row r="102" spans="1:16" s="64" customFormat="1" x14ac:dyDescent="0.2">
      <c r="A102" s="87" t="s">
        <v>63</v>
      </c>
      <c r="B102" s="109">
        <v>6000000</v>
      </c>
      <c r="C102" s="86">
        <v>5.8000000000000003E-2</v>
      </c>
      <c r="D102" s="143">
        <v>38231</v>
      </c>
      <c r="E102" s="88">
        <v>43709</v>
      </c>
      <c r="F102" s="83">
        <v>42614</v>
      </c>
      <c r="G102" s="84">
        <v>42795</v>
      </c>
      <c r="H102" s="86">
        <v>3.6624999999999998E-2</v>
      </c>
      <c r="I102" s="121">
        <v>105.067476</v>
      </c>
      <c r="J102" s="9"/>
      <c r="K102" s="9"/>
      <c r="L102" s="118"/>
      <c r="M102" s="21"/>
      <c r="N102" s="16"/>
      <c r="O102" s="25"/>
      <c r="P102" s="62"/>
    </row>
    <row r="103" spans="1:16" s="9" customFormat="1" x14ac:dyDescent="0.2">
      <c r="A103" s="89" t="s">
        <v>345</v>
      </c>
      <c r="B103" s="109">
        <v>200000</v>
      </c>
      <c r="C103" s="86">
        <v>5.6000000000000001E-2</v>
      </c>
      <c r="D103" s="143">
        <v>40793</v>
      </c>
      <c r="E103" s="88">
        <v>43715</v>
      </c>
      <c r="F103" s="83">
        <v>42620</v>
      </c>
      <c r="G103" s="84">
        <v>42801</v>
      </c>
      <c r="H103" s="86">
        <v>3.6674999999999999E-2</v>
      </c>
      <c r="I103" s="121">
        <v>104.60929299999999</v>
      </c>
      <c r="J103" s="64"/>
      <c r="K103" s="64"/>
      <c r="L103" s="118"/>
      <c r="M103" s="21"/>
      <c r="N103" s="16"/>
      <c r="O103" s="25"/>
      <c r="P103" s="63"/>
    </row>
    <row r="104" spans="1:16" s="64" customFormat="1" x14ac:dyDescent="0.2">
      <c r="A104" s="87" t="s">
        <v>65</v>
      </c>
      <c r="B104" s="109">
        <v>5000000</v>
      </c>
      <c r="C104" s="86">
        <v>5.8500000000000003E-2</v>
      </c>
      <c r="D104" s="143">
        <v>38245</v>
      </c>
      <c r="E104" s="88">
        <v>43723</v>
      </c>
      <c r="F104" s="83">
        <v>42628</v>
      </c>
      <c r="G104" s="84">
        <v>42809</v>
      </c>
      <c r="H104" s="86">
        <v>3.6741999999999997E-2</v>
      </c>
      <c r="I104" s="121">
        <v>105.231583</v>
      </c>
      <c r="L104" s="118"/>
      <c r="M104" s="21"/>
      <c r="N104" s="16"/>
      <c r="O104" s="25"/>
      <c r="P104" s="62"/>
    </row>
    <row r="105" spans="1:16" s="64" customFormat="1" x14ac:dyDescent="0.2">
      <c r="A105" s="87" t="s">
        <v>64</v>
      </c>
      <c r="B105" s="109">
        <v>7000000</v>
      </c>
      <c r="C105" s="86">
        <v>5.8799999999999998E-2</v>
      </c>
      <c r="D105" s="143">
        <v>38259</v>
      </c>
      <c r="E105" s="88">
        <v>43737</v>
      </c>
      <c r="F105" s="83">
        <v>42642</v>
      </c>
      <c r="G105" s="84">
        <v>42823</v>
      </c>
      <c r="H105" s="86">
        <v>3.6858000000000002E-2</v>
      </c>
      <c r="I105" s="121">
        <v>105.34992699999999</v>
      </c>
      <c r="L105" s="118"/>
      <c r="M105" s="21"/>
      <c r="N105" s="16"/>
      <c r="O105" s="25"/>
      <c r="P105" s="63"/>
    </row>
    <row r="106" spans="1:16" s="64" customFormat="1" x14ac:dyDescent="0.2">
      <c r="A106" s="89" t="s">
        <v>265</v>
      </c>
      <c r="B106" s="109">
        <v>250000</v>
      </c>
      <c r="C106" s="86">
        <v>9.5000000000000001E-2</v>
      </c>
      <c r="D106" s="143">
        <v>40086</v>
      </c>
      <c r="E106" s="88">
        <v>43738</v>
      </c>
      <c r="F106" s="83">
        <v>42643</v>
      </c>
      <c r="G106" s="84">
        <v>42825</v>
      </c>
      <c r="H106" s="86">
        <v>3.6866999999999997E-2</v>
      </c>
      <c r="I106" s="121">
        <v>114.203812</v>
      </c>
      <c r="L106" s="118"/>
      <c r="M106" s="21"/>
      <c r="N106" s="16"/>
      <c r="O106" s="25"/>
      <c r="P106" s="63"/>
    </row>
    <row r="107" spans="1:16" s="64" customFormat="1" x14ac:dyDescent="0.2">
      <c r="A107" s="87" t="s">
        <v>66</v>
      </c>
      <c r="B107" s="109">
        <v>7000000</v>
      </c>
      <c r="C107" s="86">
        <v>5.8799999999999998E-2</v>
      </c>
      <c r="D107" s="143">
        <v>38273</v>
      </c>
      <c r="E107" s="88">
        <v>43751</v>
      </c>
      <c r="F107" s="83">
        <v>42656</v>
      </c>
      <c r="G107" s="84">
        <v>42838</v>
      </c>
      <c r="H107" s="86">
        <v>3.6975000000000001E-2</v>
      </c>
      <c r="I107" s="121">
        <v>105.399278</v>
      </c>
      <c r="L107" s="118"/>
      <c r="M107" s="21"/>
      <c r="N107" s="16"/>
      <c r="O107" s="25"/>
      <c r="P107" s="62"/>
    </row>
    <row r="108" spans="1:16" s="64" customFormat="1" x14ac:dyDescent="0.2">
      <c r="A108" s="87" t="s">
        <v>67</v>
      </c>
      <c r="B108" s="109">
        <v>6500000</v>
      </c>
      <c r="C108" s="86">
        <v>5.8900000000000001E-2</v>
      </c>
      <c r="D108" s="143">
        <v>38280</v>
      </c>
      <c r="E108" s="88">
        <v>43758</v>
      </c>
      <c r="F108" s="83">
        <v>42663</v>
      </c>
      <c r="G108" s="84">
        <v>42845</v>
      </c>
      <c r="H108" s="86">
        <v>3.7033000000000003E-2</v>
      </c>
      <c r="I108" s="121">
        <v>105.446524</v>
      </c>
      <c r="L108" s="118"/>
      <c r="M108" s="21"/>
      <c r="N108" s="16"/>
      <c r="O108" s="25"/>
      <c r="P108" s="63"/>
    </row>
    <row r="109" spans="1:16" s="64" customFormat="1" x14ac:dyDescent="0.2">
      <c r="A109" s="87" t="s">
        <v>68</v>
      </c>
      <c r="B109" s="109">
        <v>3000000</v>
      </c>
      <c r="C109" s="86">
        <v>5.8999999999999997E-2</v>
      </c>
      <c r="D109" s="143">
        <v>38287</v>
      </c>
      <c r="E109" s="88">
        <v>43765</v>
      </c>
      <c r="F109" s="83">
        <v>42670</v>
      </c>
      <c r="G109" s="84">
        <v>42852</v>
      </c>
      <c r="H109" s="86">
        <v>3.7092E-2</v>
      </c>
      <c r="I109" s="121">
        <v>105.49369299999999</v>
      </c>
      <c r="L109" s="118"/>
      <c r="M109" s="21"/>
      <c r="N109" s="16"/>
      <c r="O109" s="25"/>
      <c r="P109" s="63"/>
    </row>
    <row r="110" spans="1:16" s="64" customFormat="1" x14ac:dyDescent="0.2">
      <c r="A110" s="89" t="s">
        <v>273</v>
      </c>
      <c r="B110" s="109">
        <v>2000000</v>
      </c>
      <c r="C110" s="86">
        <v>6.5000000000000002E-2</v>
      </c>
      <c r="D110" s="143">
        <v>40123</v>
      </c>
      <c r="E110" s="88">
        <v>43775</v>
      </c>
      <c r="F110" s="83">
        <v>42680</v>
      </c>
      <c r="G110" s="84">
        <v>42861</v>
      </c>
      <c r="H110" s="86">
        <v>3.7175E-2</v>
      </c>
      <c r="I110" s="121">
        <v>107.041381</v>
      </c>
      <c r="L110" s="118"/>
      <c r="M110" s="21"/>
      <c r="N110" s="16"/>
      <c r="O110" s="25"/>
      <c r="P110" s="63"/>
    </row>
    <row r="111" spans="1:16" s="64" customFormat="1" x14ac:dyDescent="0.2">
      <c r="A111" s="87" t="s">
        <v>69</v>
      </c>
      <c r="B111" s="109">
        <v>6000000</v>
      </c>
      <c r="C111" s="86">
        <v>5.8999999999999997E-2</v>
      </c>
      <c r="D111" s="143">
        <v>38301</v>
      </c>
      <c r="E111" s="88">
        <v>43779</v>
      </c>
      <c r="F111" s="83">
        <v>42684</v>
      </c>
      <c r="G111" s="84">
        <v>42865</v>
      </c>
      <c r="H111" s="86">
        <v>3.7207999999999998E-2</v>
      </c>
      <c r="I111" s="121">
        <v>105.534981</v>
      </c>
      <c r="L111" s="118"/>
      <c r="M111" s="21"/>
      <c r="N111" s="16"/>
      <c r="O111" s="25"/>
      <c r="P111" s="62"/>
    </row>
    <row r="112" spans="1:16" s="64" customFormat="1" x14ac:dyDescent="0.2">
      <c r="A112" s="87" t="s">
        <v>70</v>
      </c>
      <c r="B112" s="109">
        <v>3000000</v>
      </c>
      <c r="C112" s="86">
        <v>5.8999999999999997E-2</v>
      </c>
      <c r="D112" s="143">
        <v>38308</v>
      </c>
      <c r="E112" s="88">
        <v>43786</v>
      </c>
      <c r="F112" s="83">
        <v>42691</v>
      </c>
      <c r="G112" s="84">
        <v>42872</v>
      </c>
      <c r="H112" s="86">
        <v>3.7267000000000002E-2</v>
      </c>
      <c r="I112" s="121">
        <v>105.556957</v>
      </c>
      <c r="L112" s="118"/>
      <c r="M112" s="21"/>
      <c r="N112" s="16"/>
      <c r="O112" s="25"/>
      <c r="P112" s="63"/>
    </row>
    <row r="113" spans="1:16" s="64" customFormat="1" x14ac:dyDescent="0.2">
      <c r="A113" s="87" t="s">
        <v>71</v>
      </c>
      <c r="B113" s="109">
        <v>6700000</v>
      </c>
      <c r="C113" s="86">
        <v>5.8999999999999997E-2</v>
      </c>
      <c r="D113" s="143">
        <v>38315</v>
      </c>
      <c r="E113" s="88">
        <v>43793</v>
      </c>
      <c r="F113" s="83">
        <v>42698</v>
      </c>
      <c r="G113" s="84">
        <v>42879</v>
      </c>
      <c r="H113" s="86">
        <v>3.7324999999999997E-2</v>
      </c>
      <c r="I113" s="121">
        <v>105.57904000000001</v>
      </c>
      <c r="L113" s="118"/>
      <c r="M113" s="21"/>
      <c r="N113" s="16"/>
      <c r="O113" s="25"/>
      <c r="P113" s="63"/>
    </row>
    <row r="114" spans="1:16" s="64" customFormat="1" x14ac:dyDescent="0.2">
      <c r="A114" s="87" t="s">
        <v>72</v>
      </c>
      <c r="B114" s="109">
        <v>6000000</v>
      </c>
      <c r="C114" s="86">
        <v>5.91E-2</v>
      </c>
      <c r="D114" s="143">
        <v>38329</v>
      </c>
      <c r="E114" s="88">
        <v>43807</v>
      </c>
      <c r="F114" s="83">
        <v>42712</v>
      </c>
      <c r="G114" s="84">
        <v>42894</v>
      </c>
      <c r="H114" s="86">
        <v>3.7442000000000003E-2</v>
      </c>
      <c r="I114" s="121">
        <v>105.65098500000001</v>
      </c>
      <c r="L114" s="118"/>
      <c r="M114" s="21"/>
      <c r="N114" s="16"/>
      <c r="O114" s="25"/>
      <c r="P114" s="63"/>
    </row>
    <row r="115" spans="1:16" s="64" customFormat="1" x14ac:dyDescent="0.2">
      <c r="A115" s="87" t="s">
        <v>73</v>
      </c>
      <c r="B115" s="109">
        <v>6000000</v>
      </c>
      <c r="C115" s="86">
        <v>5.9400000000000001E-2</v>
      </c>
      <c r="D115" s="143">
        <v>38343</v>
      </c>
      <c r="E115" s="88">
        <v>43821</v>
      </c>
      <c r="F115" s="83">
        <v>42726</v>
      </c>
      <c r="G115" s="84">
        <v>42908</v>
      </c>
      <c r="H115" s="86">
        <v>3.7558000000000001E-2</v>
      </c>
      <c r="I115" s="121">
        <v>105.773335</v>
      </c>
      <c r="L115" s="118"/>
      <c r="M115" s="21"/>
      <c r="N115" s="16"/>
      <c r="O115" s="25"/>
      <c r="P115" s="63"/>
    </row>
    <row r="116" spans="1:16" s="64" customFormat="1" x14ac:dyDescent="0.2">
      <c r="A116" s="87" t="s">
        <v>74</v>
      </c>
      <c r="B116" s="109">
        <v>6000000</v>
      </c>
      <c r="C116" s="86">
        <v>5.9700000000000003E-2</v>
      </c>
      <c r="D116" s="143">
        <v>38350</v>
      </c>
      <c r="E116" s="88">
        <v>43828</v>
      </c>
      <c r="F116" s="83">
        <v>42733</v>
      </c>
      <c r="G116" s="84">
        <v>42915</v>
      </c>
      <c r="H116" s="86">
        <v>3.7616999999999998E-2</v>
      </c>
      <c r="I116" s="121">
        <v>105.874697</v>
      </c>
      <c r="L116" s="118"/>
      <c r="M116" s="21"/>
      <c r="N116" s="16"/>
      <c r="O116" s="25"/>
      <c r="P116" s="63"/>
    </row>
    <row r="117" spans="1:16" s="64" customFormat="1" x14ac:dyDescent="0.2">
      <c r="A117" s="87" t="s">
        <v>75</v>
      </c>
      <c r="B117" s="109">
        <v>3000000</v>
      </c>
      <c r="C117" s="86">
        <v>0.06</v>
      </c>
      <c r="D117" s="143">
        <v>38399</v>
      </c>
      <c r="E117" s="88">
        <v>43877</v>
      </c>
      <c r="F117" s="83">
        <v>42782</v>
      </c>
      <c r="G117" s="84">
        <v>42963</v>
      </c>
      <c r="H117" s="86">
        <v>3.8038000000000002E-2</v>
      </c>
      <c r="I117" s="121">
        <v>106.105152</v>
      </c>
      <c r="L117" s="118"/>
      <c r="M117" s="21"/>
      <c r="N117" s="16"/>
      <c r="O117" s="25"/>
      <c r="P117" s="63"/>
    </row>
    <row r="118" spans="1:16" s="64" customFormat="1" x14ac:dyDescent="0.2">
      <c r="A118" s="87" t="s">
        <v>76</v>
      </c>
      <c r="B118" s="109">
        <v>3000000</v>
      </c>
      <c r="C118" s="86">
        <v>6.0400000000000002E-2</v>
      </c>
      <c r="D118" s="143">
        <v>38413</v>
      </c>
      <c r="E118" s="88">
        <v>43892</v>
      </c>
      <c r="F118" s="83">
        <v>42615</v>
      </c>
      <c r="G118" s="84">
        <v>42796</v>
      </c>
      <c r="H118" s="86">
        <v>3.823E-2</v>
      </c>
      <c r="I118" s="121">
        <v>106.23828899999999</v>
      </c>
      <c r="L118" s="118"/>
      <c r="M118" s="21"/>
      <c r="N118" s="16"/>
      <c r="O118" s="25"/>
      <c r="P118" s="63"/>
    </row>
    <row r="119" spans="1:16" s="64" customFormat="1" x14ac:dyDescent="0.2">
      <c r="A119" s="87" t="s">
        <v>77</v>
      </c>
      <c r="B119" s="109">
        <v>6700000</v>
      </c>
      <c r="C119" s="86">
        <v>6.0699999999999997E-2</v>
      </c>
      <c r="D119" s="143">
        <v>38427</v>
      </c>
      <c r="E119" s="88">
        <v>43906</v>
      </c>
      <c r="F119" s="83">
        <v>42629</v>
      </c>
      <c r="G119" s="84">
        <v>42810</v>
      </c>
      <c r="H119" s="86">
        <v>3.8408999999999999E-2</v>
      </c>
      <c r="I119" s="121">
        <v>106.344528</v>
      </c>
      <c r="L119" s="118"/>
      <c r="M119" s="21"/>
      <c r="N119" s="16"/>
      <c r="O119" s="25"/>
      <c r="P119" s="63"/>
    </row>
    <row r="120" spans="1:16" s="64" customFormat="1" x14ac:dyDescent="0.2">
      <c r="A120" s="87" t="s">
        <v>78</v>
      </c>
      <c r="B120" s="109">
        <v>3000000</v>
      </c>
      <c r="C120" s="86">
        <v>6.0999999999999999E-2</v>
      </c>
      <c r="D120" s="143">
        <v>38441</v>
      </c>
      <c r="E120" s="88">
        <v>43920</v>
      </c>
      <c r="F120" s="83">
        <v>42643</v>
      </c>
      <c r="G120" s="84">
        <v>42824</v>
      </c>
      <c r="H120" s="86">
        <v>3.8587999999999997E-2</v>
      </c>
      <c r="I120" s="121">
        <v>106.451685</v>
      </c>
      <c r="L120" s="118"/>
      <c r="M120" s="21"/>
      <c r="N120" s="16"/>
      <c r="O120" s="25"/>
      <c r="P120" s="63"/>
    </row>
    <row r="121" spans="1:16" s="64" customFormat="1" x14ac:dyDescent="0.2">
      <c r="A121" s="87" t="s">
        <v>79</v>
      </c>
      <c r="B121" s="109">
        <v>4600000</v>
      </c>
      <c r="C121" s="86">
        <v>6.1400000000000003E-2</v>
      </c>
      <c r="D121" s="143">
        <v>38483</v>
      </c>
      <c r="E121" s="88">
        <v>43962</v>
      </c>
      <c r="F121" s="83">
        <v>42685</v>
      </c>
      <c r="G121" s="84">
        <v>42866</v>
      </c>
      <c r="H121" s="86">
        <v>3.9123999999999999E-2</v>
      </c>
      <c r="I121" s="121">
        <v>106.630107</v>
      </c>
      <c r="L121" s="118"/>
      <c r="M121" s="21"/>
      <c r="N121" s="16"/>
      <c r="O121" s="25"/>
      <c r="P121" s="63"/>
    </row>
    <row r="122" spans="1:16" s="64" customFormat="1" x14ac:dyDescent="0.2">
      <c r="A122" s="87" t="s">
        <v>80</v>
      </c>
      <c r="B122" s="109">
        <v>4000000</v>
      </c>
      <c r="C122" s="86">
        <v>6.1600000000000002E-2</v>
      </c>
      <c r="D122" s="143">
        <v>38497</v>
      </c>
      <c r="E122" s="88">
        <v>43976</v>
      </c>
      <c r="F122" s="83">
        <v>42699</v>
      </c>
      <c r="G122" s="84">
        <v>42880</v>
      </c>
      <c r="H122" s="86">
        <v>3.9302999999999998E-2</v>
      </c>
      <c r="I122" s="121">
        <v>106.709239</v>
      </c>
      <c r="L122" s="118"/>
      <c r="M122" s="21"/>
      <c r="N122" s="16"/>
      <c r="O122" s="25"/>
      <c r="P122" s="63"/>
    </row>
    <row r="123" spans="1:16" s="64" customFormat="1" x14ac:dyDescent="0.2">
      <c r="A123" s="87" t="s">
        <v>81</v>
      </c>
      <c r="B123" s="109">
        <v>3000000</v>
      </c>
      <c r="C123" s="86">
        <v>6.1499999999999999E-2</v>
      </c>
      <c r="D123" s="143">
        <v>38511</v>
      </c>
      <c r="E123" s="88">
        <v>43990</v>
      </c>
      <c r="F123" s="83">
        <v>42712</v>
      </c>
      <c r="G123" s="84">
        <v>42894</v>
      </c>
      <c r="H123" s="86">
        <v>3.9482000000000003E-2</v>
      </c>
      <c r="I123" s="121">
        <v>106.694423</v>
      </c>
      <c r="J123" s="66"/>
      <c r="K123" s="66"/>
      <c r="L123" s="118"/>
      <c r="M123" s="21"/>
      <c r="N123" s="16"/>
      <c r="O123" s="25"/>
      <c r="P123" s="63"/>
    </row>
    <row r="124" spans="1:16" s="66" customFormat="1" x14ac:dyDescent="0.2">
      <c r="A124" s="87" t="s">
        <v>82</v>
      </c>
      <c r="B124" s="109">
        <v>6160000</v>
      </c>
      <c r="C124" s="86">
        <v>6.1800000000000001E-2</v>
      </c>
      <c r="D124" s="143">
        <v>38525</v>
      </c>
      <c r="E124" s="88">
        <v>44004</v>
      </c>
      <c r="F124" s="83">
        <v>42726</v>
      </c>
      <c r="G124" s="84">
        <v>42908</v>
      </c>
      <c r="H124" s="86">
        <v>3.9661000000000002E-2</v>
      </c>
      <c r="I124" s="121">
        <v>106.80349099999999</v>
      </c>
      <c r="L124" s="118"/>
      <c r="M124" s="21"/>
      <c r="N124" s="16"/>
      <c r="O124" s="25"/>
      <c r="P124" s="63"/>
    </row>
    <row r="125" spans="1:16" s="66" customFormat="1" x14ac:dyDescent="0.2">
      <c r="A125" s="87" t="s">
        <v>83</v>
      </c>
      <c r="B125" s="109">
        <v>4820000</v>
      </c>
      <c r="C125" s="86">
        <v>6.2E-2</v>
      </c>
      <c r="D125" s="143">
        <v>38539</v>
      </c>
      <c r="E125" s="88">
        <v>44018</v>
      </c>
      <c r="F125" s="83">
        <v>42741</v>
      </c>
      <c r="G125" s="84">
        <v>42922</v>
      </c>
      <c r="H125" s="86">
        <v>3.984E-2</v>
      </c>
      <c r="I125" s="121">
        <v>106.886217</v>
      </c>
      <c r="L125" s="118"/>
      <c r="M125" s="21"/>
      <c r="N125" s="16"/>
      <c r="O125" s="25"/>
      <c r="P125" s="63"/>
    </row>
    <row r="126" spans="1:16" s="66" customFormat="1" x14ac:dyDescent="0.2">
      <c r="A126" s="92" t="s">
        <v>103</v>
      </c>
      <c r="B126" s="109">
        <v>6000000</v>
      </c>
      <c r="C126" s="86">
        <v>6.2199999999999998E-2</v>
      </c>
      <c r="D126" s="143">
        <v>38553</v>
      </c>
      <c r="E126" s="88">
        <v>44032</v>
      </c>
      <c r="F126" s="83">
        <v>42755</v>
      </c>
      <c r="G126" s="84">
        <v>42936</v>
      </c>
      <c r="H126" s="86">
        <v>4.0018999999999999E-2</v>
      </c>
      <c r="I126" s="121">
        <v>106.96589400000001</v>
      </c>
      <c r="L126" s="118"/>
      <c r="M126" s="21"/>
      <c r="N126" s="16"/>
      <c r="O126" s="25"/>
      <c r="P126" s="63"/>
    </row>
    <row r="127" spans="1:16" s="66" customFormat="1" x14ac:dyDescent="0.2">
      <c r="A127" s="87" t="s">
        <v>84</v>
      </c>
      <c r="B127" s="109">
        <v>6000000</v>
      </c>
      <c r="C127" s="86">
        <v>6.2399999999999997E-2</v>
      </c>
      <c r="D127" s="143">
        <v>38581</v>
      </c>
      <c r="E127" s="88">
        <v>44060</v>
      </c>
      <c r="F127" s="83">
        <v>42783</v>
      </c>
      <c r="G127" s="84">
        <v>42964</v>
      </c>
      <c r="H127" s="86">
        <v>4.0377000000000003E-2</v>
      </c>
      <c r="I127" s="121">
        <v>107.062059</v>
      </c>
      <c r="L127" s="118"/>
      <c r="M127" s="21"/>
      <c r="N127" s="16"/>
      <c r="O127" s="25"/>
      <c r="P127" s="63"/>
    </row>
    <row r="128" spans="1:16" s="66" customFormat="1" x14ac:dyDescent="0.2">
      <c r="A128" s="87" t="s">
        <v>85</v>
      </c>
      <c r="B128" s="109">
        <v>6000000</v>
      </c>
      <c r="C128" s="86">
        <v>6.2600000000000003E-2</v>
      </c>
      <c r="D128" s="143">
        <v>38595</v>
      </c>
      <c r="E128" s="88">
        <v>44074</v>
      </c>
      <c r="F128" s="83">
        <v>42794</v>
      </c>
      <c r="G128" s="84">
        <v>42978</v>
      </c>
      <c r="H128" s="86">
        <v>4.0556000000000002E-2</v>
      </c>
      <c r="I128" s="121">
        <v>107.125812</v>
      </c>
      <c r="L128" s="118"/>
      <c r="M128" s="21"/>
      <c r="N128" s="16"/>
      <c r="O128" s="25"/>
      <c r="P128" s="63"/>
    </row>
    <row r="129" spans="1:16" s="66" customFormat="1" x14ac:dyDescent="0.2">
      <c r="A129" s="87" t="s">
        <v>86</v>
      </c>
      <c r="B129" s="109">
        <v>4000000</v>
      </c>
      <c r="C129" s="86">
        <v>6.3E-2</v>
      </c>
      <c r="D129" s="143">
        <v>38609</v>
      </c>
      <c r="E129" s="88">
        <v>44088</v>
      </c>
      <c r="F129" s="83">
        <v>42627</v>
      </c>
      <c r="G129" s="84">
        <v>42808</v>
      </c>
      <c r="H129" s="86">
        <v>4.0733999999999999E-2</v>
      </c>
      <c r="I129" s="121">
        <v>107.26680899999999</v>
      </c>
      <c r="L129" s="118"/>
      <c r="M129" s="21"/>
      <c r="N129" s="16"/>
      <c r="O129" s="25"/>
      <c r="P129" s="63"/>
    </row>
    <row r="130" spans="1:16" s="66" customFormat="1" x14ac:dyDescent="0.2">
      <c r="A130" s="87" t="s">
        <v>87</v>
      </c>
      <c r="B130" s="109">
        <v>3000000</v>
      </c>
      <c r="C130" s="86">
        <v>6.3200000000000006E-2</v>
      </c>
      <c r="D130" s="143">
        <v>38616</v>
      </c>
      <c r="E130" s="88">
        <v>44095</v>
      </c>
      <c r="F130" s="83">
        <v>42634</v>
      </c>
      <c r="G130" s="84">
        <v>42815</v>
      </c>
      <c r="H130" s="86">
        <v>4.0823999999999999E-2</v>
      </c>
      <c r="I130" s="121">
        <v>107.337546</v>
      </c>
      <c r="L130" s="118"/>
      <c r="M130" s="21"/>
      <c r="N130" s="16"/>
      <c r="O130" s="25"/>
      <c r="P130" s="63"/>
    </row>
    <row r="131" spans="1:16" s="66" customFormat="1" x14ac:dyDescent="0.2">
      <c r="A131" s="87" t="s">
        <v>88</v>
      </c>
      <c r="B131" s="109">
        <v>3800000</v>
      </c>
      <c r="C131" s="86">
        <v>6.3500000000000001E-2</v>
      </c>
      <c r="D131" s="143">
        <v>38623</v>
      </c>
      <c r="E131" s="88">
        <v>44102</v>
      </c>
      <c r="F131" s="83">
        <v>42641</v>
      </c>
      <c r="G131" s="84">
        <v>42822</v>
      </c>
      <c r="H131" s="86">
        <v>4.0912999999999998E-2</v>
      </c>
      <c r="I131" s="121">
        <v>107.441973</v>
      </c>
      <c r="L131" s="118"/>
      <c r="M131" s="21"/>
      <c r="N131" s="16"/>
      <c r="O131" s="25"/>
      <c r="P131" s="63"/>
    </row>
    <row r="132" spans="1:16" s="66" customFormat="1" x14ac:dyDescent="0.2">
      <c r="A132" s="87" t="s">
        <v>89</v>
      </c>
      <c r="B132" s="109">
        <v>3000000</v>
      </c>
      <c r="C132" s="86">
        <v>6.3700000000000007E-2</v>
      </c>
      <c r="D132" s="143">
        <v>38637</v>
      </c>
      <c r="E132" s="88">
        <v>44116</v>
      </c>
      <c r="F132" s="83">
        <v>42655</v>
      </c>
      <c r="G132" s="84">
        <v>42837</v>
      </c>
      <c r="H132" s="86">
        <v>4.1091999999999997E-2</v>
      </c>
      <c r="I132" s="121">
        <v>107.52349</v>
      </c>
      <c r="L132" s="118"/>
      <c r="M132" s="21"/>
      <c r="N132" s="16"/>
      <c r="O132" s="25"/>
      <c r="P132" s="63"/>
    </row>
    <row r="133" spans="1:16" s="66" customFormat="1" x14ac:dyDescent="0.2">
      <c r="A133" s="87" t="s">
        <v>90</v>
      </c>
      <c r="B133" s="109">
        <v>3800000</v>
      </c>
      <c r="C133" s="86">
        <v>6.4000000000000001E-2</v>
      </c>
      <c r="D133" s="143">
        <v>38644</v>
      </c>
      <c r="E133" s="88">
        <v>44123</v>
      </c>
      <c r="F133" s="83">
        <v>42662</v>
      </c>
      <c r="G133" s="84">
        <v>42844</v>
      </c>
      <c r="H133" s="86">
        <v>4.1182000000000003E-2</v>
      </c>
      <c r="I133" s="121">
        <v>107.628889</v>
      </c>
      <c r="L133" s="118"/>
      <c r="M133" s="21"/>
      <c r="N133" s="16"/>
      <c r="O133" s="25"/>
      <c r="P133" s="63"/>
    </row>
    <row r="134" spans="1:16" s="66" customFormat="1" x14ac:dyDescent="0.2">
      <c r="A134" s="87" t="s">
        <v>91</v>
      </c>
      <c r="B134" s="109">
        <v>3000000</v>
      </c>
      <c r="C134" s="86">
        <v>6.4199999999999993E-2</v>
      </c>
      <c r="D134" s="143">
        <v>38651</v>
      </c>
      <c r="E134" s="88">
        <v>44130</v>
      </c>
      <c r="F134" s="83">
        <v>42669</v>
      </c>
      <c r="G134" s="84">
        <v>42851</v>
      </c>
      <c r="H134" s="86">
        <v>4.1271000000000002E-2</v>
      </c>
      <c r="I134" s="121">
        <v>107.701728</v>
      </c>
      <c r="L134" s="118"/>
      <c r="M134" s="21"/>
      <c r="N134" s="16"/>
      <c r="O134" s="25"/>
      <c r="P134" s="63"/>
    </row>
    <row r="135" spans="1:16" s="66" customFormat="1" x14ac:dyDescent="0.2">
      <c r="A135" s="87" t="s">
        <v>93</v>
      </c>
      <c r="B135" s="109">
        <v>5000000</v>
      </c>
      <c r="C135" s="86">
        <v>6.4399999999999999E-2</v>
      </c>
      <c r="D135" s="143">
        <v>38665</v>
      </c>
      <c r="E135" s="88">
        <v>44144</v>
      </c>
      <c r="F135" s="83">
        <v>42683</v>
      </c>
      <c r="G135" s="84">
        <v>42864</v>
      </c>
      <c r="H135" s="86">
        <v>4.1450000000000001E-2</v>
      </c>
      <c r="I135" s="121">
        <v>107.777107</v>
      </c>
      <c r="L135" s="118"/>
      <c r="M135" s="21"/>
      <c r="N135" s="16"/>
      <c r="O135" s="25"/>
      <c r="P135" s="63"/>
    </row>
    <row r="136" spans="1:16" s="66" customFormat="1" x14ac:dyDescent="0.2">
      <c r="A136" s="87" t="s">
        <v>94</v>
      </c>
      <c r="B136" s="109">
        <v>3000000</v>
      </c>
      <c r="C136" s="86">
        <v>6.4600000000000005E-2</v>
      </c>
      <c r="D136" s="143">
        <v>38679</v>
      </c>
      <c r="E136" s="88">
        <v>44158</v>
      </c>
      <c r="F136" s="83">
        <v>42697</v>
      </c>
      <c r="G136" s="84">
        <v>42878</v>
      </c>
      <c r="H136" s="86">
        <v>4.1628999999999999E-2</v>
      </c>
      <c r="I136" s="121">
        <v>107.85644600000001</v>
      </c>
      <c r="L136" s="118"/>
      <c r="M136" s="21"/>
      <c r="N136" s="16"/>
      <c r="O136" s="25"/>
      <c r="P136" s="63"/>
    </row>
    <row r="137" spans="1:16" s="66" customFormat="1" x14ac:dyDescent="0.2">
      <c r="A137" s="87" t="s">
        <v>92</v>
      </c>
      <c r="B137" s="109">
        <v>2000000</v>
      </c>
      <c r="C137" s="86">
        <v>6.5100000000000005E-2</v>
      </c>
      <c r="D137" s="143">
        <v>38686</v>
      </c>
      <c r="E137" s="88">
        <v>44165</v>
      </c>
      <c r="F137" s="83">
        <v>42704</v>
      </c>
      <c r="G137" s="84">
        <v>42886</v>
      </c>
      <c r="H137" s="86">
        <v>4.1717999999999998E-2</v>
      </c>
      <c r="I137" s="121">
        <v>108.036647</v>
      </c>
      <c r="L137" s="118"/>
      <c r="M137" s="21"/>
      <c r="N137" s="16"/>
      <c r="O137" s="25"/>
      <c r="P137" s="63"/>
    </row>
    <row r="138" spans="1:16" s="66" customFormat="1" x14ac:dyDescent="0.2">
      <c r="A138" s="87" t="s">
        <v>96</v>
      </c>
      <c r="B138" s="109">
        <v>3900000</v>
      </c>
      <c r="C138" s="86">
        <v>6.54E-2</v>
      </c>
      <c r="D138" s="143">
        <v>38693</v>
      </c>
      <c r="E138" s="88">
        <v>44172</v>
      </c>
      <c r="F138" s="83">
        <v>42711</v>
      </c>
      <c r="G138" s="84">
        <v>42893</v>
      </c>
      <c r="H138" s="86">
        <v>4.1807999999999998E-2</v>
      </c>
      <c r="I138" s="121">
        <v>108.145853</v>
      </c>
      <c r="L138" s="118"/>
      <c r="M138" s="21"/>
      <c r="N138" s="16"/>
      <c r="O138" s="25"/>
      <c r="P138" s="63"/>
    </row>
    <row r="139" spans="1:16" s="66" customFormat="1" x14ac:dyDescent="0.2">
      <c r="A139" s="87" t="s">
        <v>97</v>
      </c>
      <c r="B139" s="109">
        <v>2500000</v>
      </c>
      <c r="C139" s="86">
        <v>6.6000000000000003E-2</v>
      </c>
      <c r="D139" s="143">
        <v>38700</v>
      </c>
      <c r="E139" s="88">
        <v>44179</v>
      </c>
      <c r="F139" s="83">
        <v>42718</v>
      </c>
      <c r="G139" s="84">
        <v>42900</v>
      </c>
      <c r="H139" s="86">
        <v>4.1896999999999997E-2</v>
      </c>
      <c r="I139" s="121">
        <v>108.360246</v>
      </c>
      <c r="L139" s="118"/>
      <c r="M139" s="21"/>
      <c r="N139" s="16"/>
      <c r="O139" s="25"/>
      <c r="P139" s="63"/>
    </row>
    <row r="140" spans="1:16" s="66" customFormat="1" x14ac:dyDescent="0.2">
      <c r="A140" s="87" t="s">
        <v>98</v>
      </c>
      <c r="B140" s="109">
        <v>800000</v>
      </c>
      <c r="C140" s="86">
        <v>6.6500000000000004E-2</v>
      </c>
      <c r="D140" s="143">
        <v>38707</v>
      </c>
      <c r="E140" s="88">
        <v>44186</v>
      </c>
      <c r="F140" s="83">
        <v>42725</v>
      </c>
      <c r="G140" s="84">
        <v>42907</v>
      </c>
      <c r="H140" s="86">
        <v>4.1986999999999997E-2</v>
      </c>
      <c r="I140" s="121">
        <v>108.54105300000001</v>
      </c>
      <c r="L140" s="118"/>
      <c r="M140" s="21"/>
      <c r="N140" s="16"/>
      <c r="O140" s="25"/>
      <c r="P140" s="63"/>
    </row>
    <row r="141" spans="1:16" s="66" customFormat="1" x14ac:dyDescent="0.2">
      <c r="A141" s="87" t="s">
        <v>99</v>
      </c>
      <c r="B141" s="109">
        <v>2000000</v>
      </c>
      <c r="C141" s="86">
        <v>6.7500000000000004E-2</v>
      </c>
      <c r="D141" s="143">
        <v>38716</v>
      </c>
      <c r="E141" s="88">
        <v>44195</v>
      </c>
      <c r="F141" s="83">
        <v>42734</v>
      </c>
      <c r="G141" s="84">
        <v>42916</v>
      </c>
      <c r="H141" s="86">
        <v>4.2102000000000001E-2</v>
      </c>
      <c r="I141" s="121">
        <v>108.900965</v>
      </c>
      <c r="L141" s="118"/>
      <c r="M141" s="21"/>
      <c r="N141" s="16"/>
      <c r="O141" s="25"/>
      <c r="P141" s="63"/>
    </row>
    <row r="142" spans="1:16" s="66" customFormat="1" x14ac:dyDescent="0.2">
      <c r="A142" s="87" t="s">
        <v>100</v>
      </c>
      <c r="B142" s="109">
        <v>6700000</v>
      </c>
      <c r="C142" s="86">
        <v>7.6799999999999993E-2</v>
      </c>
      <c r="D142" s="143">
        <v>38756</v>
      </c>
      <c r="E142" s="88">
        <v>44235</v>
      </c>
      <c r="F142" s="83">
        <v>42774</v>
      </c>
      <c r="G142" s="84">
        <v>42955</v>
      </c>
      <c r="H142" s="86">
        <v>4.2612999999999998E-2</v>
      </c>
      <c r="I142" s="121">
        <v>112.28955999999999</v>
      </c>
      <c r="L142" s="118"/>
      <c r="M142" s="21"/>
      <c r="N142" s="16"/>
      <c r="O142" s="25"/>
      <c r="P142" s="63"/>
    </row>
    <row r="143" spans="1:16" s="66" customFormat="1" x14ac:dyDescent="0.2">
      <c r="A143" s="87" t="s">
        <v>101</v>
      </c>
      <c r="B143" s="109">
        <v>100000</v>
      </c>
      <c r="C143" s="86">
        <v>7.6799999999999993E-2</v>
      </c>
      <c r="D143" s="143">
        <v>38770</v>
      </c>
      <c r="E143" s="88">
        <v>44249</v>
      </c>
      <c r="F143" s="83">
        <v>42788</v>
      </c>
      <c r="G143" s="84">
        <v>42969</v>
      </c>
      <c r="H143" s="86">
        <v>4.2791999999999997E-2</v>
      </c>
      <c r="I143" s="121">
        <v>112.333243</v>
      </c>
      <c r="L143" s="118"/>
      <c r="M143" s="21"/>
      <c r="N143" s="16"/>
      <c r="O143" s="25"/>
      <c r="P143" s="63"/>
    </row>
    <row r="144" spans="1:16" s="66" customFormat="1" x14ac:dyDescent="0.2">
      <c r="A144" s="87" t="s">
        <v>102</v>
      </c>
      <c r="B144" s="109">
        <v>200000</v>
      </c>
      <c r="C144" s="86">
        <v>7.7499999999999999E-2</v>
      </c>
      <c r="D144" s="143">
        <v>38784</v>
      </c>
      <c r="E144" s="88">
        <v>44263</v>
      </c>
      <c r="F144" s="83">
        <v>42621</v>
      </c>
      <c r="G144" s="84">
        <v>42802</v>
      </c>
      <c r="H144" s="86">
        <v>4.2971000000000002E-2</v>
      </c>
      <c r="I144" s="121">
        <v>112.62841</v>
      </c>
      <c r="L144" s="118"/>
      <c r="M144" s="21"/>
      <c r="N144" s="16"/>
      <c r="O144" s="25"/>
      <c r="P144" s="63"/>
    </row>
    <row r="145" spans="1:16" s="66" customFormat="1" x14ac:dyDescent="0.2">
      <c r="A145" s="87" t="s">
        <v>112</v>
      </c>
      <c r="B145" s="109">
        <v>2300000</v>
      </c>
      <c r="C145" s="86">
        <v>7.7799999999999994E-2</v>
      </c>
      <c r="D145" s="143">
        <v>38812</v>
      </c>
      <c r="E145" s="88">
        <v>44291</v>
      </c>
      <c r="F145" s="83">
        <v>42648</v>
      </c>
      <c r="G145" s="84">
        <v>42830</v>
      </c>
      <c r="H145" s="86">
        <v>4.3327999999999998E-2</v>
      </c>
      <c r="I145" s="121">
        <v>112.81304900000001</v>
      </c>
      <c r="L145" s="118"/>
      <c r="M145" s="21"/>
      <c r="N145" s="16"/>
      <c r="O145" s="25"/>
      <c r="P145" s="63"/>
    </row>
    <row r="146" spans="1:16" s="66" customFormat="1" x14ac:dyDescent="0.2">
      <c r="A146" s="87" t="s">
        <v>113</v>
      </c>
      <c r="B146" s="109">
        <v>2300000</v>
      </c>
      <c r="C146" s="86">
        <v>7.85E-2</v>
      </c>
      <c r="D146" s="143">
        <v>38819</v>
      </c>
      <c r="E146" s="88">
        <v>44298</v>
      </c>
      <c r="F146" s="83">
        <v>42655</v>
      </c>
      <c r="G146" s="84">
        <v>42837</v>
      </c>
      <c r="H146" s="86">
        <v>4.3417999999999998E-2</v>
      </c>
      <c r="I146" s="121">
        <v>113.09228</v>
      </c>
      <c r="L146" s="118"/>
      <c r="M146" s="21"/>
      <c r="N146" s="16"/>
      <c r="O146" s="25"/>
      <c r="P146" s="63"/>
    </row>
    <row r="147" spans="1:16" s="66" customFormat="1" x14ac:dyDescent="0.2">
      <c r="A147" s="87" t="s">
        <v>114</v>
      </c>
      <c r="B147" s="109">
        <v>400000</v>
      </c>
      <c r="C147" s="86">
        <v>0.08</v>
      </c>
      <c r="D147" s="143">
        <v>38833</v>
      </c>
      <c r="E147" s="88">
        <v>44312</v>
      </c>
      <c r="F147" s="83">
        <v>42669</v>
      </c>
      <c r="G147" s="84">
        <v>42851</v>
      </c>
      <c r="H147" s="86">
        <v>4.3596999999999997E-2</v>
      </c>
      <c r="I147" s="121">
        <v>113.694399</v>
      </c>
      <c r="L147" s="118"/>
      <c r="M147" s="21"/>
      <c r="N147" s="16"/>
      <c r="O147" s="25"/>
      <c r="P147" s="63"/>
    </row>
    <row r="148" spans="1:16" s="66" customFormat="1" x14ac:dyDescent="0.2">
      <c r="A148" s="94" t="s">
        <v>115</v>
      </c>
      <c r="B148" s="109">
        <v>4000000</v>
      </c>
      <c r="C148" s="93">
        <v>9.6000000000000002E-2</v>
      </c>
      <c r="D148" s="142">
        <v>38847</v>
      </c>
      <c r="E148" s="88">
        <v>44326</v>
      </c>
      <c r="F148" s="83">
        <v>42684</v>
      </c>
      <c r="G148" s="84">
        <v>42865</v>
      </c>
      <c r="H148" s="86">
        <v>4.3776000000000002E-2</v>
      </c>
      <c r="I148" s="121">
        <v>119.809674</v>
      </c>
      <c r="L148" s="118"/>
      <c r="M148" s="21"/>
      <c r="N148" s="16"/>
      <c r="O148" s="25"/>
      <c r="P148" s="63"/>
    </row>
    <row r="149" spans="1:16" s="66" customFormat="1" x14ac:dyDescent="0.2">
      <c r="A149" s="94" t="s">
        <v>116</v>
      </c>
      <c r="B149" s="109">
        <v>5100000</v>
      </c>
      <c r="C149" s="93">
        <v>9.7500000000000003E-2</v>
      </c>
      <c r="D149" s="142">
        <v>38856</v>
      </c>
      <c r="E149" s="88">
        <v>44335</v>
      </c>
      <c r="F149" s="83">
        <v>42693</v>
      </c>
      <c r="G149" s="84">
        <v>42874</v>
      </c>
      <c r="H149" s="86">
        <v>4.3890999999999999E-2</v>
      </c>
      <c r="I149" s="121">
        <v>120.439295</v>
      </c>
      <c r="L149" s="118"/>
      <c r="M149" s="21"/>
      <c r="N149" s="16"/>
      <c r="O149" s="25"/>
      <c r="P149" s="63"/>
    </row>
    <row r="150" spans="1:16" s="66" customFormat="1" x14ac:dyDescent="0.2">
      <c r="A150" s="94" t="s">
        <v>118</v>
      </c>
      <c r="B150" s="109">
        <v>2300000</v>
      </c>
      <c r="C150" s="93">
        <v>9.7699999999999995E-2</v>
      </c>
      <c r="D150" s="142">
        <v>38861</v>
      </c>
      <c r="E150" s="88">
        <v>44340</v>
      </c>
      <c r="F150" s="83">
        <v>42698</v>
      </c>
      <c r="G150" s="84">
        <v>42879</v>
      </c>
      <c r="H150" s="86">
        <v>4.3954E-2</v>
      </c>
      <c r="I150" s="121">
        <v>120.549587</v>
      </c>
      <c r="L150" s="118"/>
      <c r="M150" s="21"/>
      <c r="N150" s="16"/>
      <c r="O150" s="25"/>
      <c r="P150" s="63"/>
    </row>
    <row r="151" spans="1:16" s="66" customFormat="1" x14ac:dyDescent="0.2">
      <c r="A151" s="94" t="s">
        <v>117</v>
      </c>
      <c r="B151" s="109">
        <v>9100000</v>
      </c>
      <c r="C151" s="93">
        <v>9.9500000000000005E-2</v>
      </c>
      <c r="D151" s="142">
        <v>38868</v>
      </c>
      <c r="E151" s="88">
        <v>44347</v>
      </c>
      <c r="F151" s="83">
        <v>42704</v>
      </c>
      <c r="G151" s="84">
        <v>42886</v>
      </c>
      <c r="H151" s="86">
        <v>4.4044E-2</v>
      </c>
      <c r="I151" s="121">
        <v>121.281001</v>
      </c>
      <c r="L151" s="118"/>
      <c r="M151" s="21"/>
      <c r="N151" s="16"/>
      <c r="O151" s="25"/>
      <c r="P151" s="63"/>
    </row>
    <row r="152" spans="1:16" s="66" customFormat="1" x14ac:dyDescent="0.2">
      <c r="A152" s="94" t="s">
        <v>120</v>
      </c>
      <c r="B152" s="109">
        <v>12100000</v>
      </c>
      <c r="C152" s="93">
        <v>9.9500000000000005E-2</v>
      </c>
      <c r="D152" s="142">
        <v>38875</v>
      </c>
      <c r="E152" s="88">
        <v>44354</v>
      </c>
      <c r="F152" s="83">
        <v>42711</v>
      </c>
      <c r="G152" s="84">
        <v>42893</v>
      </c>
      <c r="H152" s="86">
        <v>4.4132999999999999E-2</v>
      </c>
      <c r="I152" s="121">
        <v>121.330063</v>
      </c>
      <c r="L152" s="118"/>
      <c r="M152" s="21"/>
      <c r="N152" s="16"/>
      <c r="O152" s="25"/>
      <c r="P152" s="63"/>
    </row>
    <row r="153" spans="1:16" s="66" customFormat="1" x14ac:dyDescent="0.2">
      <c r="A153" s="94" t="s">
        <v>121</v>
      </c>
      <c r="B153" s="109">
        <v>16900000</v>
      </c>
      <c r="C153" s="93">
        <v>0.10009999999999999</v>
      </c>
      <c r="D153" s="142">
        <v>38884</v>
      </c>
      <c r="E153" s="88">
        <v>44363</v>
      </c>
      <c r="F153" s="83">
        <v>42720</v>
      </c>
      <c r="G153" s="84">
        <v>42902</v>
      </c>
      <c r="H153" s="86">
        <v>4.4248000000000003E-2</v>
      </c>
      <c r="I153" s="121">
        <v>121.624903</v>
      </c>
      <c r="L153" s="118"/>
      <c r="M153" s="21"/>
      <c r="N153" s="16"/>
      <c r="O153" s="25"/>
      <c r="P153" s="63"/>
    </row>
    <row r="154" spans="1:16" s="66" customFormat="1" x14ac:dyDescent="0.2">
      <c r="A154" s="94" t="s">
        <v>122</v>
      </c>
      <c r="B154" s="109">
        <v>6300000</v>
      </c>
      <c r="C154" s="93">
        <v>0.1002</v>
      </c>
      <c r="D154" s="142">
        <v>38889</v>
      </c>
      <c r="E154" s="88">
        <v>44368</v>
      </c>
      <c r="F154" s="83">
        <v>42725</v>
      </c>
      <c r="G154" s="84">
        <v>42907</v>
      </c>
      <c r="H154" s="86">
        <v>4.4311999999999997E-2</v>
      </c>
      <c r="I154" s="121">
        <v>121.69886099999999</v>
      </c>
      <c r="L154" s="118"/>
      <c r="M154" s="21"/>
      <c r="N154" s="16"/>
      <c r="O154" s="25"/>
      <c r="P154" s="63"/>
    </row>
    <row r="155" spans="1:16" s="66" customFormat="1" x14ac:dyDescent="0.2">
      <c r="A155" s="94" t="s">
        <v>123</v>
      </c>
      <c r="B155" s="109">
        <v>15100000</v>
      </c>
      <c r="C155" s="93">
        <v>0.10150000000000001</v>
      </c>
      <c r="D155" s="142">
        <v>38896</v>
      </c>
      <c r="E155" s="88">
        <v>44375</v>
      </c>
      <c r="F155" s="83">
        <v>42732</v>
      </c>
      <c r="G155" s="84">
        <v>42914</v>
      </c>
      <c r="H155" s="86">
        <v>4.4401999999999997E-2</v>
      </c>
      <c r="I155" s="121">
        <v>122.254609</v>
      </c>
      <c r="L155" s="118"/>
      <c r="M155" s="21"/>
      <c r="N155" s="16"/>
      <c r="O155" s="25"/>
      <c r="P155" s="63"/>
    </row>
    <row r="156" spans="1:16" s="66" customFormat="1" x14ac:dyDescent="0.2">
      <c r="A156" s="94" t="s">
        <v>124</v>
      </c>
      <c r="B156" s="109">
        <v>15100000</v>
      </c>
      <c r="C156" s="93">
        <v>0.10199999999999999</v>
      </c>
      <c r="D156" s="142">
        <v>38898</v>
      </c>
      <c r="E156" s="88">
        <v>44377</v>
      </c>
      <c r="F156" s="83">
        <v>42735</v>
      </c>
      <c r="G156" s="84">
        <v>42916</v>
      </c>
      <c r="H156" s="86">
        <v>4.4427000000000001E-2</v>
      </c>
      <c r="I156" s="121">
        <v>122.473347</v>
      </c>
      <c r="L156" s="118"/>
      <c r="M156" s="21"/>
      <c r="N156" s="16"/>
      <c r="O156" s="25"/>
      <c r="P156" s="63"/>
    </row>
    <row r="157" spans="1:16" s="66" customFormat="1" x14ac:dyDescent="0.2">
      <c r="A157" s="94" t="s">
        <v>125</v>
      </c>
      <c r="B157" s="109">
        <v>15000000</v>
      </c>
      <c r="C157" s="93">
        <v>0.10249999999999999</v>
      </c>
      <c r="D157" s="142">
        <v>38912</v>
      </c>
      <c r="E157" s="88">
        <v>44391</v>
      </c>
      <c r="F157" s="83">
        <v>42749</v>
      </c>
      <c r="G157" s="84">
        <v>42930</v>
      </c>
      <c r="H157" s="86">
        <v>4.4606E-2</v>
      </c>
      <c r="I157" s="121">
        <v>122.773888</v>
      </c>
      <c r="J157" s="9"/>
      <c r="K157" s="9"/>
      <c r="L157" s="118"/>
      <c r="M157" s="21"/>
      <c r="N157" s="16"/>
      <c r="O157" s="25"/>
      <c r="P157" s="63"/>
    </row>
    <row r="158" spans="1:16" s="9" customFormat="1" x14ac:dyDescent="0.2">
      <c r="A158" s="94" t="s">
        <v>126</v>
      </c>
      <c r="B158" s="109">
        <v>15000000</v>
      </c>
      <c r="C158" s="93">
        <v>0.10299999999999999</v>
      </c>
      <c r="D158" s="142">
        <v>38926</v>
      </c>
      <c r="E158" s="88">
        <v>44405</v>
      </c>
      <c r="F158" s="83">
        <v>42763</v>
      </c>
      <c r="G158" s="84">
        <v>42944</v>
      </c>
      <c r="H158" s="86">
        <v>4.4784999999999998E-2</v>
      </c>
      <c r="I158" s="121">
        <v>123.076458</v>
      </c>
      <c r="L158" s="118"/>
      <c r="M158" s="21"/>
      <c r="N158" s="16"/>
      <c r="O158" s="25"/>
      <c r="P158" s="63"/>
    </row>
    <row r="159" spans="1:16" s="9" customFormat="1" x14ac:dyDescent="0.2">
      <c r="A159" s="94" t="s">
        <v>127</v>
      </c>
      <c r="B159" s="109">
        <v>10030000</v>
      </c>
      <c r="C159" s="93">
        <v>0.10349999999999999</v>
      </c>
      <c r="D159" s="142" t="s">
        <v>516</v>
      </c>
      <c r="E159" s="88">
        <v>44431</v>
      </c>
      <c r="F159" s="83">
        <v>42789</v>
      </c>
      <c r="G159" s="84">
        <v>42970</v>
      </c>
      <c r="H159" s="86">
        <v>4.5116999999999997E-2</v>
      </c>
      <c r="I159" s="121">
        <v>123.47166900000001</v>
      </c>
      <c r="L159" s="118"/>
      <c r="M159" s="21"/>
      <c r="N159" s="16"/>
      <c r="O159" s="25"/>
      <c r="P159" s="63"/>
    </row>
    <row r="160" spans="1:16" s="9" customFormat="1" x14ac:dyDescent="0.2">
      <c r="A160" s="94" t="s">
        <v>128</v>
      </c>
      <c r="B160" s="109">
        <v>17030000</v>
      </c>
      <c r="C160" s="93">
        <v>0.104</v>
      </c>
      <c r="D160" s="142">
        <v>38958</v>
      </c>
      <c r="E160" s="88">
        <v>44437</v>
      </c>
      <c r="F160" s="83">
        <v>42794</v>
      </c>
      <c r="G160" s="84">
        <v>42976</v>
      </c>
      <c r="H160" s="86">
        <v>4.5193999999999998E-2</v>
      </c>
      <c r="I160" s="121">
        <v>123.704684</v>
      </c>
      <c r="L160" s="118"/>
      <c r="M160" s="21"/>
      <c r="N160" s="16"/>
      <c r="O160" s="25"/>
      <c r="P160" s="63"/>
    </row>
    <row r="161" spans="1:16" s="9" customFormat="1" x14ac:dyDescent="0.2">
      <c r="A161" s="94" t="s">
        <v>129</v>
      </c>
      <c r="B161" s="109">
        <v>9900000</v>
      </c>
      <c r="C161" s="93">
        <v>0.1045</v>
      </c>
      <c r="D161" s="142">
        <v>38968</v>
      </c>
      <c r="E161" s="88">
        <v>44447</v>
      </c>
      <c r="F161" s="83">
        <v>42621</v>
      </c>
      <c r="G161" s="84">
        <v>42802</v>
      </c>
      <c r="H161" s="86">
        <v>4.5322000000000001E-2</v>
      </c>
      <c r="I161" s="121">
        <v>123.950564</v>
      </c>
      <c r="L161" s="118"/>
      <c r="M161" s="21"/>
      <c r="N161" s="16"/>
      <c r="O161" s="25"/>
      <c r="P161" s="63"/>
    </row>
    <row r="162" spans="1:16" s="9" customFormat="1" x14ac:dyDescent="0.2">
      <c r="A162" s="94" t="s">
        <v>132</v>
      </c>
      <c r="B162" s="109">
        <v>500000</v>
      </c>
      <c r="C162" s="93">
        <v>0.10349999999999999</v>
      </c>
      <c r="D162" s="142">
        <v>38975</v>
      </c>
      <c r="E162" s="88">
        <v>44454</v>
      </c>
      <c r="F162" s="83">
        <v>42628</v>
      </c>
      <c r="G162" s="84">
        <v>42809</v>
      </c>
      <c r="H162" s="86">
        <v>4.5411E-2</v>
      </c>
      <c r="I162" s="121">
        <v>123.593467</v>
      </c>
      <c r="L162" s="118"/>
      <c r="M162" s="21"/>
      <c r="N162" s="16"/>
      <c r="O162" s="25"/>
      <c r="P162" s="63"/>
    </row>
    <row r="163" spans="1:16" s="9" customFormat="1" x14ac:dyDescent="0.2">
      <c r="A163" s="94" t="s">
        <v>133</v>
      </c>
      <c r="B163" s="109">
        <v>2000000</v>
      </c>
      <c r="C163" s="93">
        <v>0.1045</v>
      </c>
      <c r="D163" s="142">
        <v>38980</v>
      </c>
      <c r="E163" s="88">
        <v>44459</v>
      </c>
      <c r="F163" s="83">
        <v>42633</v>
      </c>
      <c r="G163" s="84">
        <v>42814</v>
      </c>
      <c r="H163" s="86">
        <v>4.5475000000000002E-2</v>
      </c>
      <c r="I163" s="121">
        <v>124.034379</v>
      </c>
      <c r="L163" s="118"/>
      <c r="M163" s="21"/>
      <c r="N163" s="16"/>
      <c r="O163" s="25"/>
      <c r="P163" s="63"/>
    </row>
    <row r="164" spans="1:16" s="9" customFormat="1" x14ac:dyDescent="0.2">
      <c r="A164" s="94" t="s">
        <v>134</v>
      </c>
      <c r="B164" s="109">
        <v>11700000</v>
      </c>
      <c r="C164" s="93">
        <v>0.105</v>
      </c>
      <c r="D164" s="142">
        <v>38994</v>
      </c>
      <c r="E164" s="88">
        <v>44473</v>
      </c>
      <c r="F164" s="83">
        <v>42647</v>
      </c>
      <c r="G164" s="84">
        <v>42829</v>
      </c>
      <c r="H164" s="86">
        <v>4.5654E-2</v>
      </c>
      <c r="I164" s="121">
        <v>124.346554</v>
      </c>
      <c r="L164" s="118"/>
      <c r="M164" s="21"/>
      <c r="N164" s="16"/>
      <c r="O164" s="25"/>
      <c r="P164" s="63"/>
    </row>
    <row r="165" spans="1:16" s="9" customFormat="1" x14ac:dyDescent="0.2">
      <c r="A165" s="94" t="s">
        <v>135</v>
      </c>
      <c r="B165" s="109">
        <v>5600000</v>
      </c>
      <c r="C165" s="93">
        <v>0.10970000000000001</v>
      </c>
      <c r="D165" s="142">
        <v>39008</v>
      </c>
      <c r="E165" s="88">
        <v>44487</v>
      </c>
      <c r="F165" s="83">
        <v>42661</v>
      </c>
      <c r="G165" s="84">
        <v>42843</v>
      </c>
      <c r="H165" s="86">
        <v>4.5832999999999999E-2</v>
      </c>
      <c r="I165" s="121">
        <v>126.38467300000001</v>
      </c>
      <c r="L165" s="118"/>
      <c r="M165" s="21"/>
      <c r="N165" s="16"/>
      <c r="O165" s="25"/>
      <c r="P165" s="63"/>
    </row>
    <row r="166" spans="1:16" s="9" customFormat="1" x14ac:dyDescent="0.2">
      <c r="A166" s="94" t="s">
        <v>137</v>
      </c>
      <c r="B166" s="109">
        <v>6000000</v>
      </c>
      <c r="C166" s="93">
        <v>0.10979999999999999</v>
      </c>
      <c r="D166" s="142">
        <v>39022</v>
      </c>
      <c r="E166" s="88">
        <v>44501</v>
      </c>
      <c r="F166" s="83">
        <v>42675</v>
      </c>
      <c r="G166" s="84">
        <v>42856</v>
      </c>
      <c r="H166" s="86">
        <v>4.6011999999999997E-2</v>
      </c>
      <c r="I166" s="121">
        <v>126.525789</v>
      </c>
      <c r="L166" s="118"/>
      <c r="M166" s="21"/>
      <c r="N166" s="16"/>
      <c r="O166" s="25"/>
      <c r="P166" s="63"/>
    </row>
    <row r="167" spans="1:16" s="9" customFormat="1" x14ac:dyDescent="0.2">
      <c r="A167" s="94" t="s">
        <v>138</v>
      </c>
      <c r="B167" s="109">
        <v>10000000</v>
      </c>
      <c r="C167" s="93">
        <v>0.11</v>
      </c>
      <c r="D167" s="142">
        <v>39036</v>
      </c>
      <c r="E167" s="88">
        <v>44515</v>
      </c>
      <c r="F167" s="83">
        <v>42689</v>
      </c>
      <c r="G167" s="84">
        <v>42870</v>
      </c>
      <c r="H167" s="86">
        <v>4.6191000000000003E-2</v>
      </c>
      <c r="I167" s="121">
        <v>126.7186</v>
      </c>
      <c r="L167" s="118"/>
      <c r="M167" s="21"/>
      <c r="N167" s="16"/>
      <c r="O167" s="25"/>
      <c r="P167" s="63"/>
    </row>
    <row r="168" spans="1:16" s="9" customFormat="1" x14ac:dyDescent="0.2">
      <c r="A168" s="94" t="s">
        <v>146</v>
      </c>
      <c r="B168" s="109">
        <v>9700000</v>
      </c>
      <c r="C168" s="93">
        <v>0.12709999999999999</v>
      </c>
      <c r="D168" s="142">
        <v>39058</v>
      </c>
      <c r="E168" s="88">
        <v>44537</v>
      </c>
      <c r="F168" s="83">
        <v>42711</v>
      </c>
      <c r="G168" s="84">
        <v>42893</v>
      </c>
      <c r="H168" s="86">
        <v>4.6471999999999999E-2</v>
      </c>
      <c r="I168" s="121">
        <v>134.136708</v>
      </c>
      <c r="L168" s="118"/>
      <c r="M168" s="21"/>
      <c r="N168" s="16"/>
      <c r="O168" s="25"/>
      <c r="P168" s="63"/>
    </row>
    <row r="169" spans="1:16" s="9" customFormat="1" x14ac:dyDescent="0.2">
      <c r="A169" s="94" t="s">
        <v>143</v>
      </c>
      <c r="B169" s="109">
        <v>10000000</v>
      </c>
      <c r="C169" s="93">
        <v>0.13</v>
      </c>
      <c r="D169" s="142">
        <v>39064</v>
      </c>
      <c r="E169" s="88">
        <v>44543</v>
      </c>
      <c r="F169" s="83">
        <v>42717</v>
      </c>
      <c r="G169" s="84">
        <v>42899</v>
      </c>
      <c r="H169" s="86">
        <v>4.6547999999999999E-2</v>
      </c>
      <c r="I169" s="121">
        <v>135.43528000000001</v>
      </c>
      <c r="L169" s="118"/>
      <c r="M169" s="21"/>
      <c r="N169" s="16"/>
      <c r="O169" s="25"/>
      <c r="P169" s="63"/>
    </row>
    <row r="170" spans="1:16" s="9" customFormat="1" x14ac:dyDescent="0.2">
      <c r="A170" s="94" t="s">
        <v>144</v>
      </c>
      <c r="B170" s="109">
        <v>7000000</v>
      </c>
      <c r="C170" s="93">
        <v>0.13489999999999999</v>
      </c>
      <c r="D170" s="142">
        <v>39071</v>
      </c>
      <c r="E170" s="88">
        <v>44550</v>
      </c>
      <c r="F170" s="83">
        <v>42724</v>
      </c>
      <c r="G170" s="84">
        <v>42906</v>
      </c>
      <c r="H170" s="86">
        <v>4.6637999999999999E-2</v>
      </c>
      <c r="I170" s="121">
        <v>137.60466</v>
      </c>
      <c r="L170" s="118"/>
      <c r="M170" s="21"/>
      <c r="N170" s="16"/>
      <c r="O170" s="25"/>
      <c r="P170" s="63"/>
    </row>
    <row r="171" spans="1:16" s="9" customFormat="1" x14ac:dyDescent="0.2">
      <c r="A171" s="94" t="s">
        <v>145</v>
      </c>
      <c r="B171" s="109">
        <v>10005000</v>
      </c>
      <c r="C171" s="93">
        <v>0.13489999999999999</v>
      </c>
      <c r="D171" s="142">
        <v>39080</v>
      </c>
      <c r="E171" s="88">
        <v>44559</v>
      </c>
      <c r="F171" s="83">
        <v>42733</v>
      </c>
      <c r="G171" s="84">
        <v>42915</v>
      </c>
      <c r="H171" s="86">
        <v>4.6753000000000003E-2</v>
      </c>
      <c r="I171" s="121">
        <v>137.718264</v>
      </c>
      <c r="L171" s="118"/>
      <c r="M171" s="21"/>
      <c r="N171" s="16"/>
      <c r="O171" s="25"/>
      <c r="P171" s="63"/>
    </row>
    <row r="172" spans="1:16" s="9" customFormat="1" x14ac:dyDescent="0.2">
      <c r="A172" s="94" t="s">
        <v>141</v>
      </c>
      <c r="B172" s="109">
        <v>9200000</v>
      </c>
      <c r="C172" s="93">
        <v>0.1358</v>
      </c>
      <c r="D172" s="142">
        <v>39092</v>
      </c>
      <c r="E172" s="88">
        <v>44571</v>
      </c>
      <c r="F172" s="83">
        <v>42745</v>
      </c>
      <c r="G172" s="84">
        <v>42926</v>
      </c>
      <c r="H172" s="86">
        <v>4.6906000000000003E-2</v>
      </c>
      <c r="I172" s="121">
        <v>138.251362</v>
      </c>
      <c r="J172" s="66"/>
      <c r="K172" s="66"/>
      <c r="L172" s="118"/>
      <c r="M172" s="21"/>
      <c r="N172" s="16"/>
      <c r="O172" s="25"/>
      <c r="P172" s="63"/>
    </row>
    <row r="173" spans="1:16" s="66" customFormat="1" x14ac:dyDescent="0.2">
      <c r="A173" s="94" t="s">
        <v>142</v>
      </c>
      <c r="B173" s="109">
        <v>15000000</v>
      </c>
      <c r="C173" s="93">
        <v>0.13600000000000001</v>
      </c>
      <c r="D173" s="142">
        <v>39106</v>
      </c>
      <c r="E173" s="88">
        <v>44585</v>
      </c>
      <c r="F173" s="83">
        <v>42759</v>
      </c>
      <c r="G173" s="84">
        <v>42940</v>
      </c>
      <c r="H173" s="86">
        <v>4.7085000000000002E-2</v>
      </c>
      <c r="I173" s="121">
        <v>138.51703699999999</v>
      </c>
      <c r="L173" s="118"/>
      <c r="M173" s="21"/>
      <c r="N173" s="16"/>
      <c r="O173" s="25"/>
      <c r="P173" s="63"/>
    </row>
    <row r="174" spans="1:16" s="66" customFormat="1" x14ac:dyDescent="0.2">
      <c r="A174" s="94" t="s">
        <v>147</v>
      </c>
      <c r="B174" s="109">
        <v>15000000</v>
      </c>
      <c r="C174" s="93">
        <v>0.13589999999999999</v>
      </c>
      <c r="D174" s="142">
        <v>39127</v>
      </c>
      <c r="E174" s="88">
        <v>44606</v>
      </c>
      <c r="F174" s="83">
        <v>42780</v>
      </c>
      <c r="G174" s="84">
        <v>42961</v>
      </c>
      <c r="H174" s="86">
        <v>4.7352999999999999E-2</v>
      </c>
      <c r="I174" s="121">
        <v>138.74106</v>
      </c>
      <c r="L174" s="118"/>
      <c r="M174" s="21"/>
      <c r="N174" s="16"/>
      <c r="O174" s="25"/>
      <c r="P174" s="63"/>
    </row>
    <row r="175" spans="1:16" s="66" customFormat="1" x14ac:dyDescent="0.2">
      <c r="A175" s="94" t="s">
        <v>148</v>
      </c>
      <c r="B175" s="109">
        <v>2827500</v>
      </c>
      <c r="C175" s="93">
        <v>0.1231</v>
      </c>
      <c r="D175" s="142">
        <v>39183</v>
      </c>
      <c r="E175" s="88">
        <v>44662</v>
      </c>
      <c r="F175" s="83">
        <v>42654</v>
      </c>
      <c r="G175" s="84">
        <v>42836</v>
      </c>
      <c r="H175" s="86">
        <v>4.8069000000000001E-2</v>
      </c>
      <c r="I175" s="121">
        <v>133.658019</v>
      </c>
      <c r="L175" s="118"/>
      <c r="M175" s="21"/>
      <c r="N175" s="16"/>
      <c r="O175" s="25"/>
      <c r="P175" s="63"/>
    </row>
    <row r="176" spans="1:16" s="66" customFormat="1" x14ac:dyDescent="0.2">
      <c r="A176" s="94" t="s">
        <v>151</v>
      </c>
      <c r="B176" s="109">
        <v>2520000</v>
      </c>
      <c r="C176" s="93">
        <v>0.09</v>
      </c>
      <c r="D176" s="142">
        <v>39241</v>
      </c>
      <c r="E176" s="88">
        <v>44720</v>
      </c>
      <c r="F176" s="83">
        <v>42712</v>
      </c>
      <c r="G176" s="84">
        <v>42894</v>
      </c>
      <c r="H176" s="86">
        <v>4.8809999999999999E-2</v>
      </c>
      <c r="I176" s="121">
        <v>118.939673</v>
      </c>
      <c r="L176" s="118"/>
      <c r="M176" s="21"/>
      <c r="N176" s="16"/>
      <c r="O176" s="25"/>
      <c r="P176" s="63"/>
    </row>
    <row r="177" spans="1:16" s="66" customFormat="1" x14ac:dyDescent="0.2">
      <c r="A177" s="94" t="s">
        <v>153</v>
      </c>
      <c r="B177" s="109">
        <v>3000000</v>
      </c>
      <c r="C177" s="93">
        <v>7.85E-2</v>
      </c>
      <c r="D177" s="142">
        <v>39311</v>
      </c>
      <c r="E177" s="88">
        <v>44790</v>
      </c>
      <c r="F177" s="83">
        <v>42783</v>
      </c>
      <c r="G177" s="84">
        <v>42964</v>
      </c>
      <c r="H177" s="86">
        <v>4.9703999999999998E-2</v>
      </c>
      <c r="I177" s="121">
        <v>113.641177</v>
      </c>
      <c r="L177" s="118"/>
      <c r="M177" s="21"/>
      <c r="N177" s="16"/>
      <c r="O177" s="25"/>
      <c r="P177" s="63"/>
    </row>
    <row r="178" spans="1:16" s="66" customFormat="1" x14ac:dyDescent="0.2">
      <c r="A178" s="94" t="s">
        <v>155</v>
      </c>
      <c r="B178" s="109">
        <v>3300000</v>
      </c>
      <c r="C178" s="93">
        <v>6.83E-2</v>
      </c>
      <c r="D178" s="142">
        <v>39346</v>
      </c>
      <c r="E178" s="88">
        <v>44825</v>
      </c>
      <c r="F178" s="83">
        <v>42634</v>
      </c>
      <c r="G178" s="84">
        <v>42815</v>
      </c>
      <c r="H178" s="86">
        <v>5.0152000000000002E-2</v>
      </c>
      <c r="I178" s="121">
        <v>108.70423</v>
      </c>
      <c r="L178" s="118"/>
      <c r="M178" s="21"/>
      <c r="N178" s="16"/>
      <c r="O178" s="25"/>
      <c r="P178" s="63"/>
    </row>
    <row r="179" spans="1:16" s="66" customFormat="1" x14ac:dyDescent="0.2">
      <c r="A179" s="94" t="s">
        <v>165</v>
      </c>
      <c r="B179" s="109">
        <v>6600000</v>
      </c>
      <c r="C179" s="93">
        <v>6.5799999999999997E-2</v>
      </c>
      <c r="D179" s="142">
        <v>39430</v>
      </c>
      <c r="E179" s="88">
        <v>44909</v>
      </c>
      <c r="F179" s="83">
        <v>42718</v>
      </c>
      <c r="G179" s="84">
        <v>42900</v>
      </c>
      <c r="H179" s="86">
        <v>5.1225E-2</v>
      </c>
      <c r="I179" s="121">
        <v>107.214583</v>
      </c>
      <c r="L179" s="118"/>
      <c r="M179" s="21"/>
      <c r="N179" s="16"/>
      <c r="O179" s="25"/>
      <c r="P179" s="63"/>
    </row>
    <row r="180" spans="1:16" s="66" customFormat="1" x14ac:dyDescent="0.2">
      <c r="A180" s="94" t="s">
        <v>168</v>
      </c>
      <c r="B180" s="109">
        <v>14770000</v>
      </c>
      <c r="C180" s="93">
        <v>6.7799999999999999E-2</v>
      </c>
      <c r="D180" s="142">
        <v>39470</v>
      </c>
      <c r="E180" s="88">
        <v>44949</v>
      </c>
      <c r="F180" s="83">
        <v>42758</v>
      </c>
      <c r="G180" s="84">
        <v>42939</v>
      </c>
      <c r="H180" s="86">
        <v>5.1735999999999997E-2</v>
      </c>
      <c r="I180" s="121">
        <v>108.072638</v>
      </c>
      <c r="L180" s="118"/>
      <c r="M180" s="21"/>
      <c r="N180" s="16"/>
      <c r="O180" s="25"/>
      <c r="P180" s="63"/>
    </row>
    <row r="181" spans="1:16" s="66" customFormat="1" x14ac:dyDescent="0.2">
      <c r="A181" s="94" t="s">
        <v>171</v>
      </c>
      <c r="B181" s="109">
        <v>9050000</v>
      </c>
      <c r="C181" s="93">
        <v>6.88E-2</v>
      </c>
      <c r="D181" s="142">
        <v>39526</v>
      </c>
      <c r="E181" s="88">
        <v>45004</v>
      </c>
      <c r="F181" s="83">
        <v>42632</v>
      </c>
      <c r="G181" s="84">
        <v>42813</v>
      </c>
      <c r="H181" s="86">
        <v>5.2439E-2</v>
      </c>
      <c r="I181" s="121">
        <v>108.387593</v>
      </c>
      <c r="L181" s="118"/>
      <c r="M181" s="21"/>
      <c r="N181" s="16"/>
      <c r="O181" s="25"/>
      <c r="P181" s="63"/>
    </row>
    <row r="182" spans="1:16" s="66" customFormat="1" x14ac:dyDescent="0.2">
      <c r="A182" s="94" t="s">
        <v>174</v>
      </c>
      <c r="B182" s="109">
        <v>6080000</v>
      </c>
      <c r="C182" s="93">
        <v>7.0000000000000007E-2</v>
      </c>
      <c r="D182" s="142">
        <v>39575</v>
      </c>
      <c r="E182" s="88">
        <v>45053</v>
      </c>
      <c r="F182" s="83">
        <v>42681</v>
      </c>
      <c r="G182" s="84">
        <v>42862</v>
      </c>
      <c r="H182" s="86">
        <v>5.3065000000000001E-2</v>
      </c>
      <c r="I182" s="121">
        <v>108.82313499999999</v>
      </c>
      <c r="L182" s="118"/>
      <c r="M182" s="21"/>
      <c r="N182" s="16"/>
      <c r="O182" s="25"/>
      <c r="P182" s="63"/>
    </row>
    <row r="183" spans="1:16" s="66" customFormat="1" x14ac:dyDescent="0.2">
      <c r="A183" s="94" t="s">
        <v>177</v>
      </c>
      <c r="B183" s="109">
        <v>7200000</v>
      </c>
      <c r="C183" s="93">
        <v>7.0499999999999993E-2</v>
      </c>
      <c r="D183" s="142">
        <v>39617</v>
      </c>
      <c r="E183" s="88">
        <v>45095</v>
      </c>
      <c r="F183" s="83">
        <v>42722</v>
      </c>
      <c r="G183" s="84">
        <v>42904</v>
      </c>
      <c r="H183" s="86">
        <v>5.3601999999999997E-2</v>
      </c>
      <c r="I183" s="121">
        <v>108.925866</v>
      </c>
      <c r="L183" s="118"/>
      <c r="M183" s="21"/>
      <c r="N183" s="16"/>
      <c r="O183" s="25"/>
      <c r="P183" s="63"/>
    </row>
    <row r="184" spans="1:16" s="66" customFormat="1" x14ac:dyDescent="0.2">
      <c r="A184" s="94" t="s">
        <v>180</v>
      </c>
      <c r="B184" s="109">
        <v>5685000</v>
      </c>
      <c r="C184" s="93">
        <v>7.0999999999999994E-2</v>
      </c>
      <c r="D184" s="142">
        <v>39652</v>
      </c>
      <c r="E184" s="88">
        <v>45130</v>
      </c>
      <c r="F184" s="83">
        <v>42758</v>
      </c>
      <c r="G184" s="84">
        <v>42939</v>
      </c>
      <c r="H184" s="86">
        <v>5.4049E-2</v>
      </c>
      <c r="I184" s="121">
        <v>109.062169</v>
      </c>
      <c r="J184" s="9"/>
      <c r="K184" s="9"/>
      <c r="L184" s="118"/>
      <c r="M184" s="21"/>
      <c r="N184" s="16"/>
      <c r="O184" s="25"/>
      <c r="P184" s="63"/>
    </row>
    <row r="185" spans="1:16" s="9" customFormat="1" x14ac:dyDescent="0.2">
      <c r="A185" s="94" t="s">
        <v>184</v>
      </c>
      <c r="B185" s="109">
        <v>10100000</v>
      </c>
      <c r="C185" s="93">
        <v>7.1499999999999994E-2</v>
      </c>
      <c r="D185" s="142">
        <v>39680</v>
      </c>
      <c r="E185" s="88">
        <v>45158</v>
      </c>
      <c r="F185" s="83">
        <v>42786</v>
      </c>
      <c r="G185" s="84">
        <v>42967</v>
      </c>
      <c r="H185" s="86">
        <v>5.4406999999999997E-2</v>
      </c>
      <c r="I185" s="121">
        <v>109.22555699999999</v>
      </c>
      <c r="L185" s="118"/>
      <c r="M185" s="21"/>
      <c r="N185" s="16"/>
      <c r="O185" s="25"/>
      <c r="P185" s="63"/>
    </row>
    <row r="186" spans="1:16" s="9" customFormat="1" x14ac:dyDescent="0.2">
      <c r="A186" s="94" t="s">
        <v>187</v>
      </c>
      <c r="B186" s="109">
        <v>6650000</v>
      </c>
      <c r="C186" s="93">
        <v>7.1999999999999995E-2</v>
      </c>
      <c r="D186" s="142">
        <v>39694</v>
      </c>
      <c r="E186" s="88">
        <v>45172</v>
      </c>
      <c r="F186" s="83">
        <v>42616</v>
      </c>
      <c r="G186" s="84">
        <v>42797</v>
      </c>
      <c r="H186" s="86">
        <v>5.4586000000000003E-2</v>
      </c>
      <c r="I186" s="121">
        <v>109.431465</v>
      </c>
      <c r="L186" s="118"/>
      <c r="M186" s="21"/>
      <c r="N186" s="16"/>
      <c r="O186" s="25"/>
      <c r="P186" s="63"/>
    </row>
    <row r="187" spans="1:16" s="9" customFormat="1" x14ac:dyDescent="0.2">
      <c r="A187" s="94" t="s">
        <v>190</v>
      </c>
      <c r="B187" s="109">
        <v>4680000</v>
      </c>
      <c r="C187" s="93">
        <v>7.2300000000000003E-2</v>
      </c>
      <c r="D187" s="142">
        <v>39703</v>
      </c>
      <c r="E187" s="88">
        <v>45181</v>
      </c>
      <c r="F187" s="83">
        <v>42625</v>
      </c>
      <c r="G187" s="84">
        <v>42806</v>
      </c>
      <c r="H187" s="86">
        <v>5.4701E-2</v>
      </c>
      <c r="I187" s="121">
        <v>109.556257</v>
      </c>
      <c r="L187" s="118"/>
      <c r="M187" s="21"/>
      <c r="N187" s="16"/>
      <c r="O187" s="25"/>
      <c r="P187" s="63"/>
    </row>
    <row r="188" spans="1:16" s="9" customFormat="1" x14ac:dyDescent="0.2">
      <c r="A188" s="94" t="s">
        <v>193</v>
      </c>
      <c r="B188" s="109">
        <v>5100000</v>
      </c>
      <c r="C188" s="93">
        <v>7.2700000000000001E-2</v>
      </c>
      <c r="D188" s="142">
        <v>39729</v>
      </c>
      <c r="E188" s="88">
        <v>45207</v>
      </c>
      <c r="F188" s="83">
        <v>42651</v>
      </c>
      <c r="G188" s="84">
        <v>42833</v>
      </c>
      <c r="H188" s="86">
        <v>5.5032999999999999E-2</v>
      </c>
      <c r="I188" s="121">
        <v>109.667858</v>
      </c>
      <c r="L188" s="118"/>
      <c r="M188" s="21"/>
      <c r="N188" s="16"/>
      <c r="O188" s="25"/>
      <c r="P188" s="63"/>
    </row>
    <row r="189" spans="1:16" s="9" customFormat="1" x14ac:dyDescent="0.2">
      <c r="A189" s="94" t="s">
        <v>196</v>
      </c>
      <c r="B189" s="109">
        <v>6100000</v>
      </c>
      <c r="C189" s="93">
        <v>7.2999999999999995E-2</v>
      </c>
      <c r="D189" s="142">
        <v>39757</v>
      </c>
      <c r="E189" s="88">
        <v>45235</v>
      </c>
      <c r="F189" s="83">
        <v>42679</v>
      </c>
      <c r="G189" s="84">
        <v>42860</v>
      </c>
      <c r="H189" s="86">
        <v>5.5391000000000003E-2</v>
      </c>
      <c r="I189" s="121">
        <v>109.712407</v>
      </c>
      <c r="L189" s="118"/>
      <c r="M189" s="21"/>
      <c r="N189" s="16"/>
      <c r="O189" s="25"/>
      <c r="P189" s="63"/>
    </row>
    <row r="190" spans="1:16" s="9" customFormat="1" x14ac:dyDescent="0.2">
      <c r="A190" s="94" t="s">
        <v>199</v>
      </c>
      <c r="B190" s="109">
        <v>10100000</v>
      </c>
      <c r="C190" s="93">
        <v>7.3300000000000004E-2</v>
      </c>
      <c r="D190" s="142">
        <v>39771</v>
      </c>
      <c r="E190" s="88">
        <v>45249</v>
      </c>
      <c r="F190" s="83">
        <v>42693</v>
      </c>
      <c r="G190" s="84">
        <v>42874</v>
      </c>
      <c r="H190" s="86">
        <v>5.5569E-2</v>
      </c>
      <c r="I190" s="121">
        <v>109.820049</v>
      </c>
      <c r="L190" s="118"/>
      <c r="M190" s="21"/>
      <c r="N190" s="16"/>
      <c r="O190" s="25"/>
      <c r="P190" s="63"/>
    </row>
    <row r="191" spans="1:16" s="9" customFormat="1" x14ac:dyDescent="0.2">
      <c r="A191" s="95" t="s">
        <v>202</v>
      </c>
      <c r="B191" s="109">
        <v>5100000</v>
      </c>
      <c r="C191" s="93">
        <v>7.3499999999999996E-2</v>
      </c>
      <c r="D191" s="142">
        <v>39787</v>
      </c>
      <c r="E191" s="88">
        <v>45265</v>
      </c>
      <c r="F191" s="83">
        <v>42709</v>
      </c>
      <c r="G191" s="84">
        <v>42891</v>
      </c>
      <c r="H191" s="86">
        <v>5.5773999999999997E-2</v>
      </c>
      <c r="I191" s="121">
        <v>109.86529899999999</v>
      </c>
      <c r="L191" s="118"/>
      <c r="M191" s="21"/>
      <c r="N191" s="16"/>
      <c r="O191" s="25"/>
      <c r="P191" s="63"/>
    </row>
    <row r="192" spans="1:16" s="9" customFormat="1" x14ac:dyDescent="0.2">
      <c r="A192" s="95" t="s">
        <v>205</v>
      </c>
      <c r="B192" s="109">
        <v>5000000</v>
      </c>
      <c r="C192" s="93">
        <v>7.8E-2</v>
      </c>
      <c r="D192" s="142">
        <v>39799</v>
      </c>
      <c r="E192" s="88">
        <v>45277</v>
      </c>
      <c r="F192" s="83">
        <v>42721</v>
      </c>
      <c r="G192" s="84">
        <v>42903</v>
      </c>
      <c r="H192" s="86">
        <v>5.5926999999999998E-2</v>
      </c>
      <c r="I192" s="121">
        <v>112.330449</v>
      </c>
      <c r="L192" s="118"/>
      <c r="M192" s="21"/>
      <c r="N192" s="16"/>
      <c r="O192" s="25"/>
      <c r="P192" s="62"/>
    </row>
    <row r="193" spans="1:16" s="9" customFormat="1" x14ac:dyDescent="0.2">
      <c r="A193" s="95" t="s">
        <v>208</v>
      </c>
      <c r="B193" s="109">
        <v>8000000</v>
      </c>
      <c r="C193" s="93">
        <v>8.3000000000000004E-2</v>
      </c>
      <c r="D193" s="142">
        <v>39806</v>
      </c>
      <c r="E193" s="88">
        <v>45284</v>
      </c>
      <c r="F193" s="83">
        <v>42728</v>
      </c>
      <c r="G193" s="84">
        <v>42910</v>
      </c>
      <c r="H193" s="86">
        <v>5.6016999999999997E-2</v>
      </c>
      <c r="I193" s="121">
        <v>115.10641699999999</v>
      </c>
      <c r="L193" s="118"/>
      <c r="M193" s="21"/>
      <c r="N193" s="16"/>
      <c r="O193" s="25"/>
      <c r="P193" s="62"/>
    </row>
    <row r="194" spans="1:16" s="9" customFormat="1" x14ac:dyDescent="0.2">
      <c r="A194" s="95" t="s">
        <v>211</v>
      </c>
      <c r="B194" s="109">
        <v>4000000</v>
      </c>
      <c r="C194" s="93">
        <v>9.2999999999999999E-2</v>
      </c>
      <c r="D194" s="142">
        <v>39813</v>
      </c>
      <c r="E194" s="88">
        <v>45291</v>
      </c>
      <c r="F194" s="83">
        <v>42735</v>
      </c>
      <c r="G194" s="84">
        <v>42916</v>
      </c>
      <c r="H194" s="86">
        <v>5.6106000000000003E-2</v>
      </c>
      <c r="I194" s="121">
        <v>120.698621</v>
      </c>
      <c r="L194" s="118"/>
      <c r="M194" s="21"/>
      <c r="N194" s="16"/>
      <c r="O194" s="25"/>
      <c r="P194" s="62"/>
    </row>
    <row r="195" spans="1:16" s="9" customFormat="1" x14ac:dyDescent="0.2">
      <c r="A195" s="95" t="s">
        <v>214</v>
      </c>
      <c r="B195" s="109">
        <v>5000000</v>
      </c>
      <c r="C195" s="93">
        <v>0.10299999999999999</v>
      </c>
      <c r="D195" s="142">
        <v>39820</v>
      </c>
      <c r="E195" s="88">
        <v>45298</v>
      </c>
      <c r="F195" s="83">
        <v>42742</v>
      </c>
      <c r="G195" s="84">
        <v>42923</v>
      </c>
      <c r="H195" s="86">
        <v>5.6196000000000003E-2</v>
      </c>
      <c r="I195" s="121">
        <v>126.31487</v>
      </c>
      <c r="L195" s="118"/>
      <c r="M195" s="21"/>
      <c r="N195" s="16"/>
      <c r="O195" s="25"/>
      <c r="P195" s="62"/>
    </row>
    <row r="196" spans="1:16" s="9" customFormat="1" x14ac:dyDescent="0.2">
      <c r="A196" s="95" t="s">
        <v>217</v>
      </c>
      <c r="B196" s="109">
        <v>6100000</v>
      </c>
      <c r="C196" s="93">
        <v>0.105</v>
      </c>
      <c r="D196" s="142">
        <v>39834</v>
      </c>
      <c r="E196" s="88">
        <v>45312</v>
      </c>
      <c r="F196" s="83">
        <v>42756</v>
      </c>
      <c r="G196" s="84">
        <v>42937</v>
      </c>
      <c r="H196" s="86">
        <v>5.6374E-2</v>
      </c>
      <c r="I196" s="121">
        <v>127.45249</v>
      </c>
      <c r="L196" s="118"/>
      <c r="M196" s="21"/>
      <c r="N196" s="16"/>
      <c r="O196" s="25"/>
      <c r="P196" s="62"/>
    </row>
    <row r="197" spans="1:16" s="9" customFormat="1" x14ac:dyDescent="0.2">
      <c r="A197" s="95" t="s">
        <v>220</v>
      </c>
      <c r="B197" s="109">
        <v>2600000</v>
      </c>
      <c r="C197" s="93">
        <v>0.1075</v>
      </c>
      <c r="D197" s="142">
        <v>39841</v>
      </c>
      <c r="E197" s="88">
        <v>45319</v>
      </c>
      <c r="F197" s="83">
        <v>42763</v>
      </c>
      <c r="G197" s="84">
        <v>42944</v>
      </c>
      <c r="H197" s="86">
        <v>5.6464E-2</v>
      </c>
      <c r="I197" s="121">
        <v>128.87265199999999</v>
      </c>
      <c r="L197" s="118"/>
      <c r="M197" s="21"/>
      <c r="N197" s="16"/>
      <c r="O197" s="25"/>
      <c r="P197" s="62"/>
    </row>
    <row r="198" spans="1:16" s="9" customFormat="1" x14ac:dyDescent="0.2">
      <c r="A198" s="95" t="s">
        <v>223</v>
      </c>
      <c r="B198" s="109">
        <v>3000000</v>
      </c>
      <c r="C198" s="93">
        <v>0.1075</v>
      </c>
      <c r="D198" s="142">
        <v>39850</v>
      </c>
      <c r="E198" s="88">
        <v>45328</v>
      </c>
      <c r="F198" s="83">
        <v>42772</v>
      </c>
      <c r="G198" s="84">
        <v>42953</v>
      </c>
      <c r="H198" s="86">
        <v>5.6578999999999997E-2</v>
      </c>
      <c r="I198" s="121">
        <v>128.883768</v>
      </c>
      <c r="L198" s="118"/>
      <c r="M198" s="21"/>
      <c r="N198" s="16"/>
      <c r="O198" s="25"/>
      <c r="P198" s="62"/>
    </row>
    <row r="199" spans="1:16" s="9" customFormat="1" x14ac:dyDescent="0.2">
      <c r="A199" s="95" t="s">
        <v>225</v>
      </c>
      <c r="B199" s="109">
        <v>100000</v>
      </c>
      <c r="C199" s="93">
        <v>0.1075</v>
      </c>
      <c r="D199" s="142">
        <v>39857</v>
      </c>
      <c r="E199" s="88">
        <v>45335</v>
      </c>
      <c r="F199" s="83">
        <v>42779</v>
      </c>
      <c r="G199" s="84">
        <v>42960</v>
      </c>
      <c r="H199" s="86">
        <v>5.6668000000000003E-2</v>
      </c>
      <c r="I199" s="121">
        <v>128.89257000000001</v>
      </c>
      <c r="L199" s="118"/>
      <c r="M199" s="21"/>
      <c r="N199" s="16"/>
      <c r="O199" s="25"/>
      <c r="P199" s="62"/>
    </row>
    <row r="200" spans="1:16" s="9" customFormat="1" x14ac:dyDescent="0.2">
      <c r="A200" s="95" t="s">
        <v>228</v>
      </c>
      <c r="B200" s="109">
        <v>3300000</v>
      </c>
      <c r="C200" s="93">
        <v>0.1075</v>
      </c>
      <c r="D200" s="142">
        <v>39864</v>
      </c>
      <c r="E200" s="88">
        <v>45342</v>
      </c>
      <c r="F200" s="83">
        <v>42786</v>
      </c>
      <c r="G200" s="84">
        <v>42967</v>
      </c>
      <c r="H200" s="86">
        <v>5.6758000000000003E-2</v>
      </c>
      <c r="I200" s="121">
        <v>128.900586</v>
      </c>
      <c r="L200" s="118"/>
      <c r="M200" s="21"/>
      <c r="N200" s="16"/>
      <c r="O200" s="25"/>
      <c r="P200" s="62"/>
    </row>
    <row r="201" spans="1:16" s="9" customFormat="1" x14ac:dyDescent="0.2">
      <c r="A201" s="95" t="s">
        <v>232</v>
      </c>
      <c r="B201" s="109">
        <v>5200000</v>
      </c>
      <c r="C201" s="93">
        <v>0.11</v>
      </c>
      <c r="D201" s="142">
        <v>39871</v>
      </c>
      <c r="E201" s="88">
        <v>45349</v>
      </c>
      <c r="F201" s="83">
        <v>42793</v>
      </c>
      <c r="G201" s="84">
        <v>42974</v>
      </c>
      <c r="H201" s="86">
        <v>5.6847000000000002E-2</v>
      </c>
      <c r="I201" s="121">
        <v>130.33598499999999</v>
      </c>
      <c r="L201" s="118"/>
      <c r="M201" s="21"/>
      <c r="N201" s="16"/>
      <c r="O201" s="25"/>
      <c r="P201" s="62"/>
    </row>
    <row r="202" spans="1:16" s="9" customFormat="1" x14ac:dyDescent="0.2">
      <c r="A202" s="95" t="s">
        <v>235</v>
      </c>
      <c r="B202" s="109">
        <v>2600000</v>
      </c>
      <c r="C202" s="93">
        <v>0.11</v>
      </c>
      <c r="D202" s="142">
        <v>39876</v>
      </c>
      <c r="E202" s="88">
        <v>45355</v>
      </c>
      <c r="F202" s="83">
        <v>42617</v>
      </c>
      <c r="G202" s="84">
        <v>42798</v>
      </c>
      <c r="H202" s="86">
        <v>5.6924000000000002E-2</v>
      </c>
      <c r="I202" s="121">
        <v>130.33158599999999</v>
      </c>
      <c r="L202" s="118"/>
      <c r="M202" s="21"/>
      <c r="N202" s="16"/>
      <c r="O202" s="25"/>
      <c r="P202" s="62"/>
    </row>
    <row r="203" spans="1:16" s="9" customFormat="1" x14ac:dyDescent="0.2">
      <c r="A203" s="95" t="s">
        <v>237</v>
      </c>
      <c r="B203" s="109">
        <v>5000000</v>
      </c>
      <c r="C203" s="93">
        <v>0.1124</v>
      </c>
      <c r="D203" s="142">
        <v>39883</v>
      </c>
      <c r="E203" s="88">
        <v>45362</v>
      </c>
      <c r="F203" s="83">
        <v>42624</v>
      </c>
      <c r="G203" s="84">
        <v>42805</v>
      </c>
      <c r="H203" s="86">
        <v>5.7013000000000001E-2</v>
      </c>
      <c r="I203" s="121">
        <v>131.710992</v>
      </c>
      <c r="L203" s="118"/>
      <c r="M203" s="21"/>
      <c r="N203" s="16"/>
      <c r="O203" s="25"/>
      <c r="P203" s="62"/>
    </row>
    <row r="204" spans="1:16" s="9" customFormat="1" x14ac:dyDescent="0.2">
      <c r="A204" s="95" t="s">
        <v>239</v>
      </c>
      <c r="B204" s="109">
        <v>7500000</v>
      </c>
      <c r="C204" s="93">
        <v>0.115</v>
      </c>
      <c r="D204" s="142">
        <v>39890</v>
      </c>
      <c r="E204" s="88">
        <v>45369</v>
      </c>
      <c r="F204" s="83">
        <v>42631</v>
      </c>
      <c r="G204" s="84">
        <v>42812</v>
      </c>
      <c r="H204" s="86">
        <v>5.7103000000000001E-2</v>
      </c>
      <c r="I204" s="121">
        <v>133.20952</v>
      </c>
      <c r="L204" s="118"/>
      <c r="M204" s="21"/>
      <c r="N204" s="16"/>
      <c r="O204" s="25"/>
      <c r="P204" s="62"/>
    </row>
    <row r="205" spans="1:16" s="9" customFormat="1" x14ac:dyDescent="0.2">
      <c r="A205" s="95" t="s">
        <v>242</v>
      </c>
      <c r="B205" s="109">
        <v>8100000</v>
      </c>
      <c r="C205" s="93">
        <v>0.11749999999999999</v>
      </c>
      <c r="D205" s="142">
        <v>39897</v>
      </c>
      <c r="E205" s="88">
        <v>45376</v>
      </c>
      <c r="F205" s="83">
        <v>42638</v>
      </c>
      <c r="G205" s="84">
        <v>42819</v>
      </c>
      <c r="H205" s="86">
        <v>5.7192E-2</v>
      </c>
      <c r="I205" s="121">
        <v>134.65676300000001</v>
      </c>
      <c r="L205" s="118"/>
      <c r="M205" s="21"/>
      <c r="N205" s="16"/>
      <c r="O205" s="25"/>
      <c r="P205" s="62"/>
    </row>
    <row r="206" spans="1:16" s="9" customFormat="1" x14ac:dyDescent="0.2">
      <c r="A206" s="95" t="s">
        <v>245</v>
      </c>
      <c r="B206" s="109">
        <v>3950000</v>
      </c>
      <c r="C206" s="93">
        <v>0.1193</v>
      </c>
      <c r="D206" s="141">
        <v>39918</v>
      </c>
      <c r="E206" s="88">
        <v>45397</v>
      </c>
      <c r="F206" s="83">
        <v>42658</v>
      </c>
      <c r="G206" s="84">
        <v>42840</v>
      </c>
      <c r="H206" s="86">
        <v>5.7460999999999998E-2</v>
      </c>
      <c r="I206" s="121">
        <v>135.73146499999999</v>
      </c>
      <c r="L206" s="118"/>
      <c r="M206" s="21"/>
      <c r="N206" s="16"/>
      <c r="O206" s="25"/>
      <c r="P206" s="62"/>
    </row>
    <row r="207" spans="1:16" s="9" customFormat="1" x14ac:dyDescent="0.2">
      <c r="A207" s="96" t="s">
        <v>249</v>
      </c>
      <c r="B207" s="109">
        <v>11200000</v>
      </c>
      <c r="C207" s="93">
        <v>0.11990000000000001</v>
      </c>
      <c r="D207" s="142">
        <v>39946</v>
      </c>
      <c r="E207" s="88">
        <v>45425</v>
      </c>
      <c r="F207" s="83">
        <v>42687</v>
      </c>
      <c r="G207" s="84">
        <v>42868</v>
      </c>
      <c r="H207" s="86">
        <v>5.7818000000000001E-2</v>
      </c>
      <c r="I207" s="121">
        <v>136.140278</v>
      </c>
      <c r="L207" s="118"/>
      <c r="M207" s="21"/>
      <c r="N207" s="16"/>
      <c r="O207" s="25"/>
      <c r="P207" s="62"/>
    </row>
    <row r="208" spans="1:16" s="9" customFormat="1" x14ac:dyDescent="0.2">
      <c r="A208" s="96" t="s">
        <v>253</v>
      </c>
      <c r="B208" s="109">
        <v>5100000</v>
      </c>
      <c r="C208" s="97">
        <v>0.12</v>
      </c>
      <c r="D208" s="141">
        <v>39974</v>
      </c>
      <c r="E208" s="88">
        <v>45453</v>
      </c>
      <c r="F208" s="83">
        <v>42714</v>
      </c>
      <c r="G208" s="84">
        <v>42896</v>
      </c>
      <c r="H208" s="86">
        <v>5.8175999999999999E-2</v>
      </c>
      <c r="I208" s="121">
        <v>136.249268</v>
      </c>
      <c r="L208" s="118"/>
      <c r="M208" s="21"/>
      <c r="N208" s="16"/>
      <c r="O208" s="25"/>
      <c r="P208" s="62"/>
    </row>
    <row r="209" spans="1:16" s="9" customFormat="1" x14ac:dyDescent="0.2">
      <c r="A209" s="96" t="s">
        <v>254</v>
      </c>
      <c r="B209" s="109">
        <v>8600000</v>
      </c>
      <c r="C209" s="93">
        <v>0.12</v>
      </c>
      <c r="D209" s="141">
        <v>39981</v>
      </c>
      <c r="E209" s="88">
        <v>45460</v>
      </c>
      <c r="F209" s="83">
        <v>42721</v>
      </c>
      <c r="G209" s="84">
        <v>42903</v>
      </c>
      <c r="H209" s="86">
        <v>5.8265999999999998E-2</v>
      </c>
      <c r="I209" s="121">
        <v>136.262438</v>
      </c>
      <c r="L209" s="118"/>
      <c r="M209" s="21"/>
      <c r="N209" s="16"/>
      <c r="O209" s="25"/>
      <c r="P209" s="62"/>
    </row>
    <row r="210" spans="1:16" s="9" customFormat="1" x14ac:dyDescent="0.2">
      <c r="A210" s="96" t="s">
        <v>258</v>
      </c>
      <c r="B210" s="109">
        <v>6400000</v>
      </c>
      <c r="C210" s="93">
        <v>0.12039999999999999</v>
      </c>
      <c r="D210" s="142">
        <v>39995</v>
      </c>
      <c r="E210" s="88">
        <v>45474</v>
      </c>
      <c r="F210" s="83">
        <v>42736</v>
      </c>
      <c r="G210" s="84">
        <v>42917</v>
      </c>
      <c r="H210" s="86">
        <v>5.8444000000000003E-2</v>
      </c>
      <c r="I210" s="121">
        <v>136.53333499999999</v>
      </c>
      <c r="L210" s="118"/>
      <c r="M210" s="21"/>
      <c r="N210" s="16"/>
      <c r="O210" s="25"/>
      <c r="P210" s="62"/>
    </row>
    <row r="211" spans="1:16" s="9" customFormat="1" x14ac:dyDescent="0.2">
      <c r="A211" s="96" t="s">
        <v>259</v>
      </c>
      <c r="B211" s="109">
        <v>700000</v>
      </c>
      <c r="C211" s="93">
        <v>0.1203</v>
      </c>
      <c r="D211" s="142">
        <v>40030</v>
      </c>
      <c r="E211" s="88">
        <v>45509</v>
      </c>
      <c r="F211" s="83">
        <v>42771</v>
      </c>
      <c r="G211" s="84">
        <v>42952</v>
      </c>
      <c r="H211" s="86">
        <v>5.8892E-2</v>
      </c>
      <c r="I211" s="121">
        <v>136.54262700000001</v>
      </c>
      <c r="L211" s="118"/>
      <c r="M211" s="21"/>
      <c r="N211" s="16"/>
      <c r="O211" s="25"/>
      <c r="P211" s="62"/>
    </row>
    <row r="212" spans="1:16" s="9" customFormat="1" x14ac:dyDescent="0.2">
      <c r="A212" s="96" t="s">
        <v>263</v>
      </c>
      <c r="B212" s="109">
        <v>600000</v>
      </c>
      <c r="C212" s="93">
        <v>0.11</v>
      </c>
      <c r="D212" s="142">
        <v>40072</v>
      </c>
      <c r="E212" s="88">
        <v>45551</v>
      </c>
      <c r="F212" s="83">
        <v>42629</v>
      </c>
      <c r="G212" s="84">
        <v>42810</v>
      </c>
      <c r="H212" s="86">
        <v>5.9428000000000002E-2</v>
      </c>
      <c r="I212" s="121">
        <v>130.384075</v>
      </c>
      <c r="L212" s="118"/>
      <c r="M212" s="21"/>
      <c r="N212" s="16"/>
      <c r="O212" s="25"/>
      <c r="P212" s="62"/>
    </row>
    <row r="213" spans="1:16" s="9" customFormat="1" x14ac:dyDescent="0.2">
      <c r="A213" s="96" t="s">
        <v>266</v>
      </c>
      <c r="B213" s="109">
        <v>550000</v>
      </c>
      <c r="C213" s="93">
        <v>0.11</v>
      </c>
      <c r="D213" s="142">
        <v>40086</v>
      </c>
      <c r="E213" s="88">
        <v>45565</v>
      </c>
      <c r="F213" s="83">
        <v>42643</v>
      </c>
      <c r="G213" s="84">
        <v>42825</v>
      </c>
      <c r="H213" s="86">
        <v>5.9607E-2</v>
      </c>
      <c r="I213" s="121">
        <v>130.382306</v>
      </c>
      <c r="L213" s="118"/>
      <c r="M213" s="21"/>
      <c r="N213" s="16"/>
      <c r="O213" s="25"/>
      <c r="P213" s="62"/>
    </row>
    <row r="214" spans="1:16" s="9" customFormat="1" x14ac:dyDescent="0.2">
      <c r="A214" s="96" t="s">
        <v>269</v>
      </c>
      <c r="B214" s="109">
        <v>700000</v>
      </c>
      <c r="C214" s="93">
        <v>0.1</v>
      </c>
      <c r="D214" s="142">
        <v>40100</v>
      </c>
      <c r="E214" s="88">
        <v>45579</v>
      </c>
      <c r="F214" s="83">
        <v>42657</v>
      </c>
      <c r="G214" s="84">
        <v>42839</v>
      </c>
      <c r="H214" s="86">
        <v>5.9785999999999999E-2</v>
      </c>
      <c r="I214" s="121">
        <v>124.322227</v>
      </c>
      <c r="L214" s="118"/>
      <c r="M214" s="21"/>
      <c r="N214" s="16"/>
      <c r="O214" s="25"/>
      <c r="P214" s="62"/>
    </row>
    <row r="215" spans="1:16" s="9" customFormat="1" x14ac:dyDescent="0.2">
      <c r="A215" s="96" t="s">
        <v>271</v>
      </c>
      <c r="B215" s="109">
        <v>300000</v>
      </c>
      <c r="C215" s="93">
        <v>0.1</v>
      </c>
      <c r="D215" s="142">
        <v>40114</v>
      </c>
      <c r="E215" s="88">
        <v>45593</v>
      </c>
      <c r="F215" s="83">
        <v>42671</v>
      </c>
      <c r="G215" s="84">
        <v>42853</v>
      </c>
      <c r="H215" s="86">
        <v>5.9964999999999997E-2</v>
      </c>
      <c r="I215" s="121">
        <v>124.292118</v>
      </c>
      <c r="L215" s="118"/>
      <c r="M215" s="21"/>
      <c r="N215" s="16"/>
      <c r="O215" s="25"/>
      <c r="P215" s="62"/>
    </row>
    <row r="216" spans="1:16" s="9" customFormat="1" x14ac:dyDescent="0.2">
      <c r="A216" s="96" t="s">
        <v>274</v>
      </c>
      <c r="B216" s="109">
        <v>3000000</v>
      </c>
      <c r="C216" s="93">
        <v>0.08</v>
      </c>
      <c r="D216" s="142">
        <v>40123</v>
      </c>
      <c r="E216" s="88">
        <v>45602</v>
      </c>
      <c r="F216" s="83">
        <v>42680</v>
      </c>
      <c r="G216" s="84">
        <v>42861</v>
      </c>
      <c r="H216" s="86">
        <v>6.0080000000000001E-2</v>
      </c>
      <c r="I216" s="121">
        <v>112.10467800000001</v>
      </c>
      <c r="L216" s="118"/>
      <c r="M216" s="21"/>
      <c r="N216" s="16"/>
      <c r="O216" s="25"/>
      <c r="P216" s="62"/>
    </row>
    <row r="217" spans="1:16" s="9" customFormat="1" x14ac:dyDescent="0.2">
      <c r="A217" s="96" t="s">
        <v>276</v>
      </c>
      <c r="B217" s="109">
        <v>1000000</v>
      </c>
      <c r="C217" s="93">
        <v>0.08</v>
      </c>
      <c r="D217" s="142">
        <v>40135</v>
      </c>
      <c r="E217" s="88">
        <v>45614</v>
      </c>
      <c r="F217" s="83">
        <v>42692</v>
      </c>
      <c r="G217" s="84">
        <v>42873</v>
      </c>
      <c r="H217" s="86">
        <v>6.0233000000000002E-2</v>
      </c>
      <c r="I217" s="121">
        <v>112.04489700000001</v>
      </c>
      <c r="L217" s="118"/>
      <c r="M217" s="21"/>
      <c r="N217" s="16"/>
      <c r="O217" s="25"/>
      <c r="P217" s="62"/>
    </row>
    <row r="218" spans="1:16" s="9" customFormat="1" x14ac:dyDescent="0.2">
      <c r="A218" s="96" t="s">
        <v>278</v>
      </c>
      <c r="B218" s="109">
        <v>100000</v>
      </c>
      <c r="C218" s="93">
        <v>0.08</v>
      </c>
      <c r="D218" s="142">
        <v>40142</v>
      </c>
      <c r="E218" s="88">
        <v>45621</v>
      </c>
      <c r="F218" s="83">
        <v>42699</v>
      </c>
      <c r="G218" s="84">
        <v>42880</v>
      </c>
      <c r="H218" s="86">
        <v>6.0323000000000002E-2</v>
      </c>
      <c r="I218" s="121">
        <v>112.00945</v>
      </c>
      <c r="L218" s="118"/>
      <c r="M218" s="21"/>
      <c r="N218" s="16"/>
      <c r="O218" s="25"/>
      <c r="P218" s="62"/>
    </row>
    <row r="219" spans="1:16" s="9" customFormat="1" x14ac:dyDescent="0.2">
      <c r="A219" s="96" t="s">
        <v>281</v>
      </c>
      <c r="B219" s="109">
        <v>3800000</v>
      </c>
      <c r="C219" s="93">
        <v>7.0000000000000007E-2</v>
      </c>
      <c r="D219" s="142">
        <v>40165</v>
      </c>
      <c r="E219" s="88">
        <v>45644</v>
      </c>
      <c r="F219" s="83">
        <v>42722</v>
      </c>
      <c r="G219" s="84">
        <v>42904</v>
      </c>
      <c r="H219" s="86">
        <v>6.0616999999999997E-2</v>
      </c>
      <c r="I219" s="121">
        <v>105.752618</v>
      </c>
      <c r="L219" s="118"/>
      <c r="M219" s="21"/>
      <c r="N219" s="16"/>
      <c r="O219" s="25"/>
      <c r="P219" s="62"/>
    </row>
    <row r="220" spans="1:16" s="9" customFormat="1" x14ac:dyDescent="0.2">
      <c r="A220" s="96" t="s">
        <v>286</v>
      </c>
      <c r="B220" s="109">
        <v>1000000</v>
      </c>
      <c r="C220" s="93">
        <v>7.0000000000000007E-2</v>
      </c>
      <c r="D220" s="142">
        <v>40184</v>
      </c>
      <c r="E220" s="88">
        <v>45663</v>
      </c>
      <c r="F220" s="83">
        <v>42741</v>
      </c>
      <c r="G220" s="84">
        <v>42922</v>
      </c>
      <c r="H220" s="86">
        <v>6.0859000000000003E-2</v>
      </c>
      <c r="I220" s="121">
        <v>105.629437</v>
      </c>
      <c r="L220" s="118"/>
      <c r="M220" s="21"/>
      <c r="N220" s="16"/>
      <c r="O220" s="25"/>
      <c r="P220" s="62"/>
    </row>
    <row r="221" spans="1:16" s="9" customFormat="1" x14ac:dyDescent="0.2">
      <c r="A221" s="96" t="s">
        <v>294</v>
      </c>
      <c r="B221" s="109">
        <v>1000000</v>
      </c>
      <c r="C221" s="93">
        <v>7.0000000000000007E-2</v>
      </c>
      <c r="D221" s="142">
        <v>40282</v>
      </c>
      <c r="E221" s="91">
        <v>45761</v>
      </c>
      <c r="F221" s="83">
        <v>42657</v>
      </c>
      <c r="G221" s="84">
        <v>42839</v>
      </c>
      <c r="H221" s="86">
        <v>6.1603999999999999E-2</v>
      </c>
      <c r="I221" s="121">
        <v>105.293741</v>
      </c>
      <c r="L221" s="118"/>
      <c r="M221" s="21"/>
      <c r="N221" s="16"/>
      <c r="O221" s="25"/>
      <c r="P221" s="62"/>
    </row>
    <row r="222" spans="1:16" s="9" customFormat="1" x14ac:dyDescent="0.2">
      <c r="A222" s="96" t="s">
        <v>296</v>
      </c>
      <c r="B222" s="109">
        <v>1000000</v>
      </c>
      <c r="C222" s="93">
        <v>7.0000000000000007E-2</v>
      </c>
      <c r="D222" s="142">
        <v>40289</v>
      </c>
      <c r="E222" s="88">
        <v>45768</v>
      </c>
      <c r="F222" s="83">
        <v>42664</v>
      </c>
      <c r="G222" s="84">
        <v>42846</v>
      </c>
      <c r="H222" s="86">
        <v>6.1652999999999999E-2</v>
      </c>
      <c r="I222" s="121">
        <v>105.27047899999999</v>
      </c>
      <c r="L222" s="118"/>
      <c r="M222" s="21"/>
      <c r="N222" s="16"/>
      <c r="O222" s="25"/>
      <c r="P222" s="62"/>
    </row>
    <row r="223" spans="1:16" s="9" customFormat="1" x14ac:dyDescent="0.2">
      <c r="A223" s="96" t="s">
        <v>299</v>
      </c>
      <c r="B223" s="109">
        <v>700000</v>
      </c>
      <c r="C223" s="93">
        <v>7.4999999999999997E-2</v>
      </c>
      <c r="D223" s="142">
        <v>40317</v>
      </c>
      <c r="E223" s="88">
        <v>45796</v>
      </c>
      <c r="F223" s="83">
        <v>42693</v>
      </c>
      <c r="G223" s="84">
        <v>42874</v>
      </c>
      <c r="H223" s="86">
        <v>6.1846999999999999E-2</v>
      </c>
      <c r="I223" s="121">
        <v>108.363372</v>
      </c>
      <c r="L223" s="118"/>
      <c r="M223" s="21"/>
      <c r="N223" s="16"/>
      <c r="O223" s="25"/>
      <c r="P223" s="62"/>
    </row>
    <row r="224" spans="1:16" s="9" customFormat="1" x14ac:dyDescent="0.2">
      <c r="A224" s="96" t="s">
        <v>302</v>
      </c>
      <c r="B224" s="109">
        <v>400000</v>
      </c>
      <c r="C224" s="93">
        <v>7.7499999999999999E-2</v>
      </c>
      <c r="D224" s="142">
        <v>40331</v>
      </c>
      <c r="E224" s="88">
        <v>45810</v>
      </c>
      <c r="F224" s="83">
        <v>42706</v>
      </c>
      <c r="G224" s="84">
        <v>42888</v>
      </c>
      <c r="H224" s="86">
        <v>6.1943999999999999E-2</v>
      </c>
      <c r="I224" s="121">
        <v>109.924009</v>
      </c>
      <c r="L224" s="118"/>
      <c r="M224" s="21"/>
      <c r="N224" s="16"/>
      <c r="O224" s="25"/>
      <c r="P224" s="62"/>
    </row>
    <row r="225" spans="1:16" s="9" customFormat="1" x14ac:dyDescent="0.2">
      <c r="A225" s="96" t="s">
        <v>310</v>
      </c>
      <c r="B225" s="109">
        <v>1000000</v>
      </c>
      <c r="C225" s="93">
        <v>0.08</v>
      </c>
      <c r="D225" s="142">
        <v>40387</v>
      </c>
      <c r="E225" s="91">
        <v>45866</v>
      </c>
      <c r="F225" s="83">
        <v>42763</v>
      </c>
      <c r="G225" s="84">
        <v>42944</v>
      </c>
      <c r="H225" s="86">
        <v>6.2333E-2</v>
      </c>
      <c r="I225" s="121">
        <v>111.424464</v>
      </c>
      <c r="L225" s="118"/>
      <c r="M225" s="21"/>
      <c r="N225" s="16"/>
      <c r="O225" s="25"/>
      <c r="P225" s="62"/>
    </row>
    <row r="226" spans="1:16" s="9" customFormat="1" x14ac:dyDescent="0.2">
      <c r="A226" s="96" t="s">
        <v>316</v>
      </c>
      <c r="B226" s="109">
        <v>5000000</v>
      </c>
      <c r="C226" s="93">
        <v>8.2500000000000004E-2</v>
      </c>
      <c r="D226" s="142">
        <v>40436</v>
      </c>
      <c r="E226" s="88">
        <v>45915</v>
      </c>
      <c r="F226" s="83">
        <v>42628</v>
      </c>
      <c r="G226" s="84">
        <v>42809</v>
      </c>
      <c r="H226" s="86">
        <v>6.2673999999999994E-2</v>
      </c>
      <c r="I226" s="121">
        <v>112.95512100000001</v>
      </c>
      <c r="L226" s="118"/>
      <c r="M226" s="21"/>
      <c r="N226" s="16"/>
      <c r="O226" s="25"/>
      <c r="P226" s="62"/>
    </row>
    <row r="227" spans="1:16" s="9" customFormat="1" x14ac:dyDescent="0.2">
      <c r="A227" s="96" t="s">
        <v>318</v>
      </c>
      <c r="B227" s="109">
        <v>22200000</v>
      </c>
      <c r="C227" s="93">
        <v>8.9499999999999996E-2</v>
      </c>
      <c r="D227" s="142">
        <v>40443</v>
      </c>
      <c r="E227" s="88">
        <v>45922</v>
      </c>
      <c r="F227" s="83">
        <v>42635</v>
      </c>
      <c r="G227" s="84">
        <v>42816</v>
      </c>
      <c r="H227" s="86">
        <v>6.2722E-2</v>
      </c>
      <c r="I227" s="121">
        <v>117.523686</v>
      </c>
      <c r="L227" s="118"/>
      <c r="M227" s="21"/>
      <c r="N227" s="16"/>
      <c r="O227" s="25"/>
      <c r="P227" s="62"/>
    </row>
    <row r="228" spans="1:16" s="9" customFormat="1" x14ac:dyDescent="0.2">
      <c r="A228" s="96" t="s">
        <v>319</v>
      </c>
      <c r="B228" s="109">
        <v>25600000</v>
      </c>
      <c r="C228" s="93">
        <v>0.09</v>
      </c>
      <c r="D228" s="142">
        <v>40457</v>
      </c>
      <c r="E228" s="88">
        <v>45936</v>
      </c>
      <c r="F228" s="83">
        <v>42649</v>
      </c>
      <c r="G228" s="84">
        <v>42831</v>
      </c>
      <c r="H228" s="86">
        <v>6.2819E-2</v>
      </c>
      <c r="I228" s="121">
        <v>117.84101</v>
      </c>
      <c r="L228" s="118"/>
      <c r="M228" s="21"/>
      <c r="N228" s="16"/>
      <c r="O228" s="25"/>
      <c r="P228" s="62"/>
    </row>
    <row r="229" spans="1:16" s="9" customFormat="1" x14ac:dyDescent="0.2">
      <c r="A229" s="96" t="s">
        <v>320</v>
      </c>
      <c r="B229" s="109">
        <v>10000000</v>
      </c>
      <c r="C229" s="93">
        <v>0.09</v>
      </c>
      <c r="D229" s="142">
        <v>40464</v>
      </c>
      <c r="E229" s="88">
        <v>45943</v>
      </c>
      <c r="F229" s="83">
        <v>42656</v>
      </c>
      <c r="G229" s="84">
        <v>42838</v>
      </c>
      <c r="H229" s="86">
        <v>6.2867999999999993E-2</v>
      </c>
      <c r="I229" s="121">
        <v>117.83394800000001</v>
      </c>
      <c r="L229" s="118"/>
      <c r="M229" s="21"/>
      <c r="N229" s="16"/>
      <c r="O229" s="25"/>
      <c r="P229" s="62"/>
    </row>
    <row r="230" spans="1:16" s="9" customFormat="1" x14ac:dyDescent="0.2">
      <c r="A230" s="96" t="s">
        <v>323</v>
      </c>
      <c r="B230" s="109">
        <v>2100000</v>
      </c>
      <c r="C230" s="93">
        <v>0.09</v>
      </c>
      <c r="D230" s="142">
        <v>40471</v>
      </c>
      <c r="E230" s="88">
        <v>45950</v>
      </c>
      <c r="F230" s="83">
        <v>42663</v>
      </c>
      <c r="G230" s="84">
        <v>42845</v>
      </c>
      <c r="H230" s="86">
        <v>6.2917000000000001E-2</v>
      </c>
      <c r="I230" s="121">
        <v>117.82693500000001</v>
      </c>
      <c r="L230" s="118"/>
      <c r="M230" s="21"/>
      <c r="N230" s="16"/>
      <c r="O230" s="25"/>
      <c r="P230" s="62"/>
    </row>
    <row r="231" spans="1:16" s="9" customFormat="1" x14ac:dyDescent="0.2">
      <c r="A231" s="96" t="s">
        <v>324</v>
      </c>
      <c r="B231" s="109">
        <v>12600000</v>
      </c>
      <c r="C231" s="93">
        <v>0.09</v>
      </c>
      <c r="D231" s="142">
        <v>40478</v>
      </c>
      <c r="E231" s="88">
        <v>45957</v>
      </c>
      <c r="F231" s="83">
        <v>42670</v>
      </c>
      <c r="G231" s="84">
        <v>42852</v>
      </c>
      <c r="H231" s="86">
        <v>6.2964999999999993E-2</v>
      </c>
      <c r="I231" s="121">
        <v>117.82070400000001</v>
      </c>
      <c r="L231" s="118"/>
      <c r="M231" s="21"/>
      <c r="N231" s="16"/>
      <c r="O231" s="25"/>
      <c r="P231" s="62"/>
    </row>
    <row r="232" spans="1:16" s="9" customFormat="1" x14ac:dyDescent="0.2">
      <c r="A232" s="96" t="s">
        <v>325</v>
      </c>
      <c r="B232" s="109">
        <v>15200000</v>
      </c>
      <c r="C232" s="93">
        <v>0.09</v>
      </c>
      <c r="D232" s="142">
        <v>40485</v>
      </c>
      <c r="E232" s="88">
        <v>45964</v>
      </c>
      <c r="F232" s="83">
        <v>42677</v>
      </c>
      <c r="G232" s="84">
        <v>42858</v>
      </c>
      <c r="H232" s="86">
        <v>6.3014000000000001E-2</v>
      </c>
      <c r="I232" s="121">
        <v>117.81111</v>
      </c>
      <c r="L232" s="118"/>
      <c r="M232" s="21"/>
      <c r="N232" s="16"/>
      <c r="O232" s="25"/>
      <c r="P232" s="62"/>
    </row>
    <row r="233" spans="1:16" s="9" customFormat="1" x14ac:dyDescent="0.2">
      <c r="A233" s="96" t="s">
        <v>326</v>
      </c>
      <c r="B233" s="109">
        <v>19200000</v>
      </c>
      <c r="C233" s="93">
        <v>0.09</v>
      </c>
      <c r="D233" s="142">
        <v>40492</v>
      </c>
      <c r="E233" s="88">
        <v>45971</v>
      </c>
      <c r="F233" s="83">
        <v>42684</v>
      </c>
      <c r="G233" s="84">
        <v>42865</v>
      </c>
      <c r="H233" s="86">
        <v>6.3062000000000007E-2</v>
      </c>
      <c r="I233" s="121">
        <v>117.80513500000001</v>
      </c>
      <c r="L233" s="118"/>
      <c r="M233" s="21"/>
      <c r="N233" s="16"/>
      <c r="O233" s="25"/>
      <c r="P233" s="62"/>
    </row>
    <row r="234" spans="1:16" s="9" customFormat="1" x14ac:dyDescent="0.2">
      <c r="A234" s="96" t="s">
        <v>327</v>
      </c>
      <c r="B234" s="109">
        <v>11500000</v>
      </c>
      <c r="C234" s="93">
        <v>0.09</v>
      </c>
      <c r="D234" s="142">
        <v>40506</v>
      </c>
      <c r="E234" s="88">
        <v>45985</v>
      </c>
      <c r="F234" s="83">
        <v>42698</v>
      </c>
      <c r="G234" s="84">
        <v>42879</v>
      </c>
      <c r="H234" s="86">
        <v>6.3159999999999994E-2</v>
      </c>
      <c r="I234" s="121">
        <v>117.791878</v>
      </c>
      <c r="L234" s="118"/>
      <c r="M234" s="21"/>
      <c r="N234" s="16"/>
      <c r="O234" s="25"/>
      <c r="P234" s="62"/>
    </row>
    <row r="235" spans="1:16" s="9" customFormat="1" x14ac:dyDescent="0.2">
      <c r="A235" s="96" t="s">
        <v>328</v>
      </c>
      <c r="B235" s="109">
        <v>14000000</v>
      </c>
      <c r="C235" s="93">
        <v>0.09</v>
      </c>
      <c r="D235" s="142">
        <v>40520</v>
      </c>
      <c r="E235" s="88">
        <v>45999</v>
      </c>
      <c r="F235" s="83">
        <v>42712</v>
      </c>
      <c r="G235" s="84">
        <v>42894</v>
      </c>
      <c r="H235" s="86">
        <v>6.3256999999999994E-2</v>
      </c>
      <c r="I235" s="121">
        <v>117.78149000000001</v>
      </c>
      <c r="L235" s="118"/>
      <c r="M235" s="21"/>
      <c r="N235" s="16"/>
      <c r="O235" s="25"/>
      <c r="P235" s="62"/>
    </row>
    <row r="236" spans="1:16" s="9" customFormat="1" x14ac:dyDescent="0.2">
      <c r="A236" s="96" t="s">
        <v>329</v>
      </c>
      <c r="B236" s="109">
        <v>24800000</v>
      </c>
      <c r="C236" s="93">
        <v>0.09</v>
      </c>
      <c r="D236" s="142">
        <v>40527</v>
      </c>
      <c r="E236" s="88">
        <v>46006</v>
      </c>
      <c r="F236" s="83">
        <v>42719</v>
      </c>
      <c r="G236" s="84">
        <v>42901</v>
      </c>
      <c r="H236" s="86">
        <v>6.3306000000000001E-2</v>
      </c>
      <c r="I236" s="121">
        <v>117.774896</v>
      </c>
      <c r="L236" s="118"/>
      <c r="M236" s="21"/>
      <c r="N236" s="16"/>
      <c r="O236" s="25"/>
      <c r="P236" s="62"/>
    </row>
    <row r="237" spans="1:16" s="9" customFormat="1" x14ac:dyDescent="0.2">
      <c r="A237" s="96" t="s">
        <v>330</v>
      </c>
      <c r="B237" s="109">
        <v>25000000</v>
      </c>
      <c r="C237" s="93">
        <v>8.9899999999999994E-2</v>
      </c>
      <c r="D237" s="142">
        <v>40534</v>
      </c>
      <c r="E237" s="88">
        <v>46013</v>
      </c>
      <c r="F237" s="83">
        <v>42726</v>
      </c>
      <c r="G237" s="84">
        <v>42908</v>
      </c>
      <c r="H237" s="86">
        <v>6.3353999999999994E-2</v>
      </c>
      <c r="I237" s="121">
        <v>117.702367</v>
      </c>
      <c r="L237" s="118"/>
      <c r="M237" s="21"/>
      <c r="N237" s="16"/>
      <c r="O237" s="25"/>
      <c r="P237" s="62"/>
    </row>
    <row r="238" spans="1:16" s="9" customFormat="1" x14ac:dyDescent="0.2">
      <c r="A238" s="96" t="s">
        <v>331</v>
      </c>
      <c r="B238" s="109">
        <v>2370000</v>
      </c>
      <c r="C238" s="93">
        <v>8.9499999999999996E-2</v>
      </c>
      <c r="D238" s="142">
        <v>40597</v>
      </c>
      <c r="E238" s="88">
        <v>46076</v>
      </c>
      <c r="F238" s="83">
        <v>42789</v>
      </c>
      <c r="G238" s="84">
        <v>42970</v>
      </c>
      <c r="H238" s="86">
        <v>6.3792000000000001E-2</v>
      </c>
      <c r="I238" s="121">
        <v>117.37692699999999</v>
      </c>
      <c r="L238" s="118"/>
      <c r="M238" s="21"/>
      <c r="N238" s="16"/>
      <c r="O238" s="25"/>
      <c r="P238" s="62"/>
    </row>
    <row r="239" spans="1:16" s="9" customFormat="1" x14ac:dyDescent="0.2">
      <c r="A239" s="96" t="s">
        <v>332</v>
      </c>
      <c r="B239" s="109">
        <v>6100000</v>
      </c>
      <c r="C239" s="93">
        <v>0.08</v>
      </c>
      <c r="D239" s="142">
        <v>40618</v>
      </c>
      <c r="E239" s="88">
        <v>46097</v>
      </c>
      <c r="F239" s="83">
        <v>42629</v>
      </c>
      <c r="G239" s="84">
        <v>42810</v>
      </c>
      <c r="H239" s="86">
        <v>6.3937999999999995E-2</v>
      </c>
      <c r="I239" s="121">
        <v>110.89830600000001</v>
      </c>
      <c r="L239" s="118"/>
      <c r="M239" s="21"/>
      <c r="N239" s="16"/>
      <c r="O239" s="25"/>
      <c r="P239" s="62"/>
    </row>
    <row r="240" spans="1:16" s="9" customFormat="1" x14ac:dyDescent="0.2">
      <c r="A240" s="96" t="s">
        <v>334</v>
      </c>
      <c r="B240" s="109">
        <v>700000</v>
      </c>
      <c r="C240" s="93">
        <v>0.08</v>
      </c>
      <c r="D240" s="142">
        <v>40632</v>
      </c>
      <c r="E240" s="88">
        <v>46111</v>
      </c>
      <c r="F240" s="83">
        <v>42643</v>
      </c>
      <c r="G240" s="84">
        <v>42824</v>
      </c>
      <c r="H240" s="86">
        <v>6.4034999999999995E-2</v>
      </c>
      <c r="I240" s="121">
        <v>110.858706</v>
      </c>
      <c r="L240" s="118"/>
      <c r="M240" s="21"/>
      <c r="N240" s="16"/>
      <c r="O240" s="25"/>
      <c r="P240" s="62"/>
    </row>
    <row r="241" spans="1:16" s="9" customFormat="1" x14ac:dyDescent="0.2">
      <c r="A241" s="96" t="s">
        <v>335</v>
      </c>
      <c r="B241" s="109">
        <v>2000000</v>
      </c>
      <c r="C241" s="93">
        <v>7.9000000000000001E-2</v>
      </c>
      <c r="D241" s="142">
        <v>40674</v>
      </c>
      <c r="E241" s="88">
        <v>46153</v>
      </c>
      <c r="F241" s="83">
        <v>42685</v>
      </c>
      <c r="G241" s="84">
        <v>42866</v>
      </c>
      <c r="H241" s="86">
        <v>6.4325999999999994E-2</v>
      </c>
      <c r="I241" s="121">
        <v>110.055336</v>
      </c>
      <c r="L241" s="118"/>
      <c r="M241" s="21"/>
      <c r="N241" s="16"/>
      <c r="O241" s="25"/>
      <c r="P241" s="62"/>
    </row>
    <row r="242" spans="1:16" s="9" customFormat="1" x14ac:dyDescent="0.2">
      <c r="A242" s="96" t="s">
        <v>336</v>
      </c>
      <c r="B242" s="109">
        <v>300000</v>
      </c>
      <c r="C242" s="93">
        <v>7.0000000000000007E-2</v>
      </c>
      <c r="D242" s="142">
        <v>40716</v>
      </c>
      <c r="E242" s="88">
        <v>46195</v>
      </c>
      <c r="F242" s="83">
        <v>42726</v>
      </c>
      <c r="G242" s="84">
        <v>42908</v>
      </c>
      <c r="H242" s="86">
        <v>6.4617999999999995E-2</v>
      </c>
      <c r="I242" s="121">
        <v>103.70950499999999</v>
      </c>
      <c r="L242" s="118"/>
      <c r="M242" s="21"/>
      <c r="N242" s="16"/>
      <c r="O242" s="25"/>
      <c r="P242" s="62"/>
    </row>
    <row r="243" spans="1:16" s="9" customFormat="1" x14ac:dyDescent="0.2">
      <c r="A243" s="96" t="s">
        <v>337</v>
      </c>
      <c r="B243" s="109">
        <v>2700000</v>
      </c>
      <c r="C243" s="93">
        <v>6.7199999999999996E-2</v>
      </c>
      <c r="D243" s="142">
        <v>40751</v>
      </c>
      <c r="E243" s="88">
        <v>46230</v>
      </c>
      <c r="F243" s="83">
        <v>42762</v>
      </c>
      <c r="G243" s="84">
        <v>42943</v>
      </c>
      <c r="H243" s="86">
        <v>6.4861000000000002E-2</v>
      </c>
      <c r="I243" s="121">
        <v>101.620783</v>
      </c>
      <c r="L243" s="118"/>
      <c r="M243" s="21"/>
      <c r="N243" s="16"/>
      <c r="O243" s="25"/>
      <c r="P243" s="62"/>
    </row>
    <row r="244" spans="1:16" s="9" customFormat="1" x14ac:dyDescent="0.2">
      <c r="A244" s="96" t="s">
        <v>340</v>
      </c>
      <c r="B244" s="109">
        <v>2400000</v>
      </c>
      <c r="C244" s="93">
        <v>6.4000000000000001E-2</v>
      </c>
      <c r="D244" s="142">
        <v>40765</v>
      </c>
      <c r="E244" s="88">
        <v>46244</v>
      </c>
      <c r="F244" s="83">
        <v>42776</v>
      </c>
      <c r="G244" s="84">
        <v>42957</v>
      </c>
      <c r="H244" s="86">
        <v>6.4958000000000002E-2</v>
      </c>
      <c r="I244" s="121">
        <v>99.326705000000004</v>
      </c>
      <c r="L244" s="118"/>
      <c r="M244" s="21"/>
      <c r="N244" s="16"/>
      <c r="O244" s="25"/>
      <c r="P244" s="62"/>
    </row>
    <row r="245" spans="1:16" s="9" customFormat="1" x14ac:dyDescent="0.2">
      <c r="A245" s="96" t="s">
        <v>343</v>
      </c>
      <c r="B245" s="109">
        <v>2700000</v>
      </c>
      <c r="C245" s="93">
        <v>0.06</v>
      </c>
      <c r="D245" s="142">
        <v>40779</v>
      </c>
      <c r="E245" s="88">
        <v>46258</v>
      </c>
      <c r="F245" s="83">
        <v>42790</v>
      </c>
      <c r="G245" s="84">
        <v>42971</v>
      </c>
      <c r="H245" s="86">
        <v>6.5056000000000003E-2</v>
      </c>
      <c r="I245" s="121">
        <v>96.460628</v>
      </c>
      <c r="L245" s="118"/>
      <c r="M245" s="21"/>
      <c r="N245" s="16"/>
      <c r="O245" s="25"/>
      <c r="P245" s="62"/>
    </row>
    <row r="246" spans="1:16" s="9" customFormat="1" x14ac:dyDescent="0.2">
      <c r="A246" s="96" t="s">
        <v>346</v>
      </c>
      <c r="B246" s="109">
        <v>4200000</v>
      </c>
      <c r="C246" s="93">
        <v>5.8000000000000003E-2</v>
      </c>
      <c r="D246" s="142">
        <v>40793</v>
      </c>
      <c r="E246" s="88">
        <v>46272</v>
      </c>
      <c r="F246" s="83">
        <v>42620</v>
      </c>
      <c r="G246" s="84">
        <v>42801</v>
      </c>
      <c r="H246" s="86">
        <v>6.5153000000000003E-2</v>
      </c>
      <c r="I246" s="121">
        <v>94.982876000000005</v>
      </c>
      <c r="L246" s="118"/>
      <c r="M246" s="21"/>
      <c r="N246" s="16"/>
      <c r="O246" s="25"/>
      <c r="P246" s="62"/>
    </row>
    <row r="247" spans="1:16" s="9" customFormat="1" x14ac:dyDescent="0.2">
      <c r="A247" s="96" t="s">
        <v>347</v>
      </c>
      <c r="B247" s="109">
        <v>4100000</v>
      </c>
      <c r="C247" s="93">
        <v>5.8000000000000003E-2</v>
      </c>
      <c r="D247" s="142">
        <v>40814</v>
      </c>
      <c r="E247" s="88">
        <v>46293</v>
      </c>
      <c r="F247" s="83">
        <v>42641</v>
      </c>
      <c r="G247" s="84">
        <v>42822</v>
      </c>
      <c r="H247" s="86">
        <v>6.5298999999999996E-2</v>
      </c>
      <c r="I247" s="121">
        <v>94.856846000000004</v>
      </c>
      <c r="J247" s="1"/>
      <c r="K247" s="1"/>
      <c r="L247" s="118"/>
      <c r="M247" s="21"/>
      <c r="N247" s="16"/>
      <c r="O247" s="25"/>
      <c r="P247" s="62"/>
    </row>
    <row r="248" spans="1:16" s="1" customFormat="1" x14ac:dyDescent="0.2">
      <c r="A248" s="96" t="s">
        <v>348</v>
      </c>
      <c r="B248" s="109">
        <v>8500000</v>
      </c>
      <c r="C248" s="93">
        <v>5.8000000000000003E-2</v>
      </c>
      <c r="D248" s="142">
        <v>40821</v>
      </c>
      <c r="E248" s="88">
        <v>46300</v>
      </c>
      <c r="F248" s="83">
        <v>42648</v>
      </c>
      <c r="G248" s="84">
        <v>42830</v>
      </c>
      <c r="H248" s="86">
        <v>6.5347000000000002E-2</v>
      </c>
      <c r="I248" s="121">
        <v>94.814438999999993</v>
      </c>
      <c r="L248" s="118"/>
      <c r="M248" s="21"/>
      <c r="N248" s="16"/>
      <c r="O248" s="25"/>
      <c r="P248" s="62"/>
    </row>
    <row r="249" spans="1:16" s="1" customFormat="1" x14ac:dyDescent="0.2">
      <c r="A249" s="96" t="s">
        <v>349</v>
      </c>
      <c r="B249" s="109">
        <v>2000000</v>
      </c>
      <c r="C249" s="93">
        <v>5.8000000000000003E-2</v>
      </c>
      <c r="D249" s="142">
        <v>40828</v>
      </c>
      <c r="E249" s="88">
        <v>46307</v>
      </c>
      <c r="F249" s="83">
        <v>42655</v>
      </c>
      <c r="G249" s="84">
        <v>42837</v>
      </c>
      <c r="H249" s="86">
        <v>6.5395999999999996E-2</v>
      </c>
      <c r="I249" s="121">
        <v>94.772469999999998</v>
      </c>
      <c r="L249" s="118"/>
      <c r="M249" s="21"/>
      <c r="N249" s="16"/>
      <c r="O249" s="25"/>
      <c r="P249" s="62"/>
    </row>
    <row r="250" spans="1:16" s="1" customFormat="1" x14ac:dyDescent="0.2">
      <c r="A250" s="96" t="s">
        <v>351</v>
      </c>
      <c r="B250" s="109">
        <v>2000000</v>
      </c>
      <c r="C250" s="93">
        <v>5.8000000000000003E-2</v>
      </c>
      <c r="D250" s="142">
        <v>40835</v>
      </c>
      <c r="E250" s="88">
        <v>46314</v>
      </c>
      <c r="F250" s="83">
        <v>42662</v>
      </c>
      <c r="G250" s="84">
        <v>42844</v>
      </c>
      <c r="H250" s="86">
        <v>6.5444000000000002E-2</v>
      </c>
      <c r="I250" s="121">
        <v>94.731251999999998</v>
      </c>
      <c r="L250" s="118"/>
      <c r="M250" s="21"/>
      <c r="N250" s="16"/>
      <c r="O250" s="25"/>
      <c r="P250" s="62"/>
    </row>
    <row r="251" spans="1:16" s="1" customFormat="1" x14ac:dyDescent="0.2">
      <c r="A251" s="96" t="s">
        <v>350</v>
      </c>
      <c r="B251" s="109">
        <v>4500000</v>
      </c>
      <c r="C251" s="93">
        <v>5.8000000000000003E-2</v>
      </c>
      <c r="D251" s="142">
        <v>40844</v>
      </c>
      <c r="E251" s="88">
        <v>46323</v>
      </c>
      <c r="F251" s="83">
        <v>42671</v>
      </c>
      <c r="G251" s="84">
        <v>42853</v>
      </c>
      <c r="H251" s="86">
        <v>6.5506999999999996E-2</v>
      </c>
      <c r="I251" s="121">
        <v>94.677482999999995</v>
      </c>
      <c r="J251" s="9"/>
      <c r="K251" s="9"/>
      <c r="L251" s="118"/>
      <c r="M251" s="21"/>
      <c r="N251" s="16"/>
      <c r="O251" s="25"/>
      <c r="P251" s="62"/>
    </row>
    <row r="252" spans="1:16" s="9" customFormat="1" x14ac:dyDescent="0.2">
      <c r="A252" s="96" t="s">
        <v>353</v>
      </c>
      <c r="B252" s="109">
        <v>1400000</v>
      </c>
      <c r="C252" s="93">
        <v>5.8000000000000003E-2</v>
      </c>
      <c r="D252" s="142">
        <v>40856</v>
      </c>
      <c r="E252" s="88">
        <v>46335</v>
      </c>
      <c r="F252" s="83">
        <v>42683</v>
      </c>
      <c r="G252" s="84">
        <v>42864</v>
      </c>
      <c r="H252" s="86">
        <v>6.5589999999999996E-2</v>
      </c>
      <c r="I252" s="121">
        <v>94.607364000000004</v>
      </c>
      <c r="L252" s="118"/>
      <c r="M252" s="21"/>
      <c r="N252" s="16"/>
      <c r="O252" s="25"/>
      <c r="P252" s="62"/>
    </row>
    <row r="253" spans="1:16" s="9" customFormat="1" x14ac:dyDescent="0.2">
      <c r="A253" s="96" t="s">
        <v>355</v>
      </c>
      <c r="B253" s="109">
        <v>13500000</v>
      </c>
      <c r="C253" s="93">
        <v>6.3200000000000006E-2</v>
      </c>
      <c r="D253" s="142">
        <v>40884</v>
      </c>
      <c r="E253" s="88">
        <v>46363</v>
      </c>
      <c r="F253" s="83">
        <v>42711</v>
      </c>
      <c r="G253" s="84">
        <v>42893</v>
      </c>
      <c r="H253" s="86">
        <v>6.5784999999999996E-2</v>
      </c>
      <c r="I253" s="121">
        <v>98.145424000000006</v>
      </c>
      <c r="L253" s="118"/>
      <c r="M253" s="21"/>
      <c r="N253" s="16"/>
      <c r="O253" s="25"/>
      <c r="P253" s="62"/>
    </row>
    <row r="254" spans="1:16" s="9" customFormat="1" x14ac:dyDescent="0.2">
      <c r="A254" s="96" t="s">
        <v>354</v>
      </c>
      <c r="B254" s="109">
        <v>11300000</v>
      </c>
      <c r="C254" s="93">
        <v>6.5000000000000002E-2</v>
      </c>
      <c r="D254" s="142">
        <v>40891</v>
      </c>
      <c r="E254" s="88">
        <v>46370</v>
      </c>
      <c r="F254" s="83">
        <v>42718</v>
      </c>
      <c r="G254" s="84">
        <v>42900</v>
      </c>
      <c r="H254" s="86">
        <v>6.5833000000000003E-2</v>
      </c>
      <c r="I254" s="121">
        <v>99.392962999999995</v>
      </c>
      <c r="L254" s="118"/>
      <c r="M254" s="21"/>
      <c r="N254" s="16"/>
      <c r="O254" s="25"/>
      <c r="P254" s="62"/>
    </row>
    <row r="255" spans="1:16" s="9" customFormat="1" x14ac:dyDescent="0.2">
      <c r="A255" s="96" t="s">
        <v>356</v>
      </c>
      <c r="B255" s="109">
        <v>11100000</v>
      </c>
      <c r="C255" s="93">
        <v>6.6400000000000001E-2</v>
      </c>
      <c r="D255" s="142">
        <v>40898</v>
      </c>
      <c r="E255" s="88">
        <v>46377</v>
      </c>
      <c r="F255" s="83">
        <v>42725</v>
      </c>
      <c r="G255" s="84">
        <v>42907</v>
      </c>
      <c r="H255" s="86">
        <v>6.5881999999999996E-2</v>
      </c>
      <c r="I255" s="121">
        <v>100.35732400000001</v>
      </c>
      <c r="L255" s="118"/>
      <c r="M255" s="21"/>
      <c r="N255" s="16"/>
      <c r="O255" s="25"/>
      <c r="P255" s="62"/>
    </row>
    <row r="256" spans="1:16" s="9" customFormat="1" x14ac:dyDescent="0.2">
      <c r="A256" s="96" t="s">
        <v>357</v>
      </c>
      <c r="B256" s="109">
        <v>10000000</v>
      </c>
      <c r="C256" s="93">
        <v>7.0000000000000007E-2</v>
      </c>
      <c r="D256" s="142">
        <v>40907</v>
      </c>
      <c r="E256" s="88">
        <v>46386</v>
      </c>
      <c r="F256" s="83">
        <v>42734</v>
      </c>
      <c r="G256" s="84">
        <v>42916</v>
      </c>
      <c r="H256" s="86">
        <v>6.5944000000000003E-2</v>
      </c>
      <c r="I256" s="121">
        <v>102.888803</v>
      </c>
      <c r="L256" s="118"/>
      <c r="M256" s="21"/>
      <c r="N256" s="16"/>
      <c r="O256" s="25"/>
      <c r="P256" s="62"/>
    </row>
    <row r="257" spans="1:16" s="9" customFormat="1" x14ac:dyDescent="0.2">
      <c r="A257" s="94" t="s">
        <v>166</v>
      </c>
      <c r="B257" s="109">
        <v>5100000</v>
      </c>
      <c r="C257" s="93">
        <v>6.9699999999999998E-2</v>
      </c>
      <c r="D257" s="142">
        <v>39430</v>
      </c>
      <c r="E257" s="88">
        <v>46735</v>
      </c>
      <c r="F257" s="83">
        <v>42718</v>
      </c>
      <c r="G257" s="84">
        <v>42900</v>
      </c>
      <c r="H257" s="86">
        <v>6.6947000000000007E-2</v>
      </c>
      <c r="I257" s="121">
        <v>102.077759</v>
      </c>
      <c r="L257" s="118"/>
      <c r="M257" s="21"/>
      <c r="N257" s="16"/>
      <c r="O257" s="25"/>
      <c r="P257" s="62"/>
    </row>
    <row r="258" spans="1:16" s="9" customFormat="1" x14ac:dyDescent="0.2">
      <c r="A258" s="94" t="s">
        <v>169</v>
      </c>
      <c r="B258" s="109">
        <v>18130000</v>
      </c>
      <c r="C258" s="93">
        <v>7.0999999999999994E-2</v>
      </c>
      <c r="D258" s="142">
        <v>39470</v>
      </c>
      <c r="E258" s="88">
        <v>46775</v>
      </c>
      <c r="F258" s="83">
        <v>42758</v>
      </c>
      <c r="G258" s="84">
        <v>42939</v>
      </c>
      <c r="H258" s="86">
        <v>6.7058000000000006E-2</v>
      </c>
      <c r="I258" s="121">
        <v>103.004913</v>
      </c>
      <c r="L258" s="118"/>
      <c r="M258" s="21"/>
      <c r="N258" s="16"/>
      <c r="O258" s="25"/>
      <c r="P258" s="63"/>
    </row>
    <row r="259" spans="1:16" s="9" customFormat="1" x14ac:dyDescent="0.2">
      <c r="A259" s="94" t="s">
        <v>172</v>
      </c>
      <c r="B259" s="109">
        <v>10550000</v>
      </c>
      <c r="C259" s="93">
        <v>7.1999999999999995E-2</v>
      </c>
      <c r="D259" s="142">
        <v>39526</v>
      </c>
      <c r="E259" s="88">
        <v>46831</v>
      </c>
      <c r="F259" s="83">
        <v>42632</v>
      </c>
      <c r="G259" s="84">
        <v>42813</v>
      </c>
      <c r="H259" s="86">
        <v>6.7213999999999996E-2</v>
      </c>
      <c r="I259" s="121">
        <v>103.685777</v>
      </c>
      <c r="L259" s="118"/>
      <c r="M259" s="21"/>
      <c r="N259" s="16"/>
      <c r="O259" s="25"/>
      <c r="P259" s="63"/>
    </row>
    <row r="260" spans="1:16" s="9" customFormat="1" x14ac:dyDescent="0.2">
      <c r="A260" s="94" t="s">
        <v>175</v>
      </c>
      <c r="B260" s="109">
        <v>5720000</v>
      </c>
      <c r="C260" s="93">
        <v>7.2300000000000003E-2</v>
      </c>
      <c r="D260" s="142">
        <v>39575</v>
      </c>
      <c r="E260" s="88">
        <v>46880</v>
      </c>
      <c r="F260" s="83">
        <v>42681</v>
      </c>
      <c r="G260" s="84">
        <v>42862</v>
      </c>
      <c r="H260" s="86">
        <v>6.7349999999999993E-2</v>
      </c>
      <c r="I260" s="121">
        <v>103.83280499999999</v>
      </c>
      <c r="L260" s="118"/>
      <c r="M260" s="21"/>
      <c r="N260" s="16"/>
      <c r="O260" s="25"/>
      <c r="P260" s="63"/>
    </row>
    <row r="261" spans="1:16" s="9" customFormat="1" x14ac:dyDescent="0.2">
      <c r="A261" s="94" t="s">
        <v>178</v>
      </c>
      <c r="B261" s="109">
        <v>7230000</v>
      </c>
      <c r="C261" s="93">
        <v>7.2499999999999995E-2</v>
      </c>
      <c r="D261" s="142">
        <v>39617</v>
      </c>
      <c r="E261" s="88">
        <v>46922</v>
      </c>
      <c r="F261" s="83">
        <v>42722</v>
      </c>
      <c r="G261" s="84">
        <v>42904</v>
      </c>
      <c r="H261" s="86">
        <v>6.7466999999999999E-2</v>
      </c>
      <c r="I261" s="121">
        <v>103.921565</v>
      </c>
      <c r="L261" s="118"/>
      <c r="M261" s="21"/>
      <c r="N261" s="16"/>
      <c r="O261" s="25"/>
      <c r="P261" s="63"/>
    </row>
    <row r="262" spans="1:16" s="9" customFormat="1" x14ac:dyDescent="0.2">
      <c r="A262" s="94" t="s">
        <v>181</v>
      </c>
      <c r="B262" s="109">
        <v>6115000</v>
      </c>
      <c r="C262" s="93">
        <v>7.2999999999999995E-2</v>
      </c>
      <c r="D262" s="142">
        <v>39652</v>
      </c>
      <c r="E262" s="88">
        <v>46957</v>
      </c>
      <c r="F262" s="83">
        <v>42758</v>
      </c>
      <c r="G262" s="84">
        <v>42939</v>
      </c>
      <c r="H262" s="86">
        <v>6.7563999999999999E-2</v>
      </c>
      <c r="I262" s="121">
        <v>104.26411</v>
      </c>
      <c r="L262" s="118"/>
      <c r="M262" s="21"/>
      <c r="N262" s="16"/>
      <c r="O262" s="25"/>
      <c r="P262" s="63"/>
    </row>
    <row r="263" spans="1:16" s="9" customFormat="1" x14ac:dyDescent="0.2">
      <c r="A263" s="94" t="s">
        <v>185</v>
      </c>
      <c r="B263" s="109">
        <v>10000000</v>
      </c>
      <c r="C263" s="93">
        <v>7.3499999999999996E-2</v>
      </c>
      <c r="D263" s="142">
        <v>39680</v>
      </c>
      <c r="E263" s="88">
        <v>46985</v>
      </c>
      <c r="F263" s="83">
        <v>42786</v>
      </c>
      <c r="G263" s="84">
        <v>42967</v>
      </c>
      <c r="H263" s="86">
        <v>6.7641999999999994E-2</v>
      </c>
      <c r="I263" s="121">
        <v>104.621943</v>
      </c>
      <c r="L263" s="118"/>
      <c r="M263" s="21"/>
      <c r="N263" s="16"/>
      <c r="O263" s="25"/>
      <c r="P263" s="63"/>
    </row>
    <row r="264" spans="1:16" s="9" customFormat="1" x14ac:dyDescent="0.2">
      <c r="A264" s="94" t="s">
        <v>188</v>
      </c>
      <c r="B264" s="109">
        <v>6150000</v>
      </c>
      <c r="C264" s="93">
        <v>7.3899999999999993E-2</v>
      </c>
      <c r="D264" s="142">
        <v>39694</v>
      </c>
      <c r="E264" s="88">
        <v>46999</v>
      </c>
      <c r="F264" s="83">
        <v>42616</v>
      </c>
      <c r="G264" s="84">
        <v>42797</v>
      </c>
      <c r="H264" s="86">
        <v>6.7681000000000005E-2</v>
      </c>
      <c r="I264" s="121">
        <v>104.916163</v>
      </c>
      <c r="L264" s="118"/>
      <c r="M264" s="21"/>
      <c r="N264" s="16"/>
      <c r="O264" s="25"/>
      <c r="P264" s="63"/>
    </row>
    <row r="265" spans="1:16" s="9" customFormat="1" x14ac:dyDescent="0.2">
      <c r="A265" s="94" t="s">
        <v>191</v>
      </c>
      <c r="B265" s="109">
        <v>5100000</v>
      </c>
      <c r="C265" s="93">
        <v>7.4200000000000002E-2</v>
      </c>
      <c r="D265" s="142">
        <v>39703</v>
      </c>
      <c r="E265" s="88">
        <v>47008</v>
      </c>
      <c r="F265" s="83">
        <v>42625</v>
      </c>
      <c r="G265" s="84">
        <v>42806</v>
      </c>
      <c r="H265" s="86">
        <v>6.7706000000000002E-2</v>
      </c>
      <c r="I265" s="121">
        <v>105.13748099999999</v>
      </c>
      <c r="L265" s="118"/>
      <c r="M265" s="21"/>
      <c r="N265" s="16"/>
      <c r="O265" s="25"/>
      <c r="P265" s="63"/>
    </row>
    <row r="266" spans="1:16" s="9" customFormat="1" x14ac:dyDescent="0.2">
      <c r="A266" s="94" t="s">
        <v>194</v>
      </c>
      <c r="B266" s="109">
        <v>7500000</v>
      </c>
      <c r="C266" s="93">
        <v>7.46E-2</v>
      </c>
      <c r="D266" s="142">
        <v>39729</v>
      </c>
      <c r="E266" s="88">
        <v>47034</v>
      </c>
      <c r="F266" s="83">
        <v>42651</v>
      </c>
      <c r="G266" s="84">
        <v>42833</v>
      </c>
      <c r="H266" s="86">
        <v>6.7778000000000005E-2</v>
      </c>
      <c r="I266" s="121">
        <v>105.411472</v>
      </c>
      <c r="L266" s="118"/>
      <c r="M266" s="21"/>
      <c r="N266" s="16"/>
      <c r="O266" s="25"/>
      <c r="P266" s="63"/>
    </row>
    <row r="267" spans="1:16" s="9" customFormat="1" x14ac:dyDescent="0.2">
      <c r="A267" s="94" t="s">
        <v>197</v>
      </c>
      <c r="B267" s="109">
        <v>4315000</v>
      </c>
      <c r="C267" s="93">
        <v>7.4999999999999997E-2</v>
      </c>
      <c r="D267" s="142">
        <v>39757</v>
      </c>
      <c r="E267" s="88">
        <v>47062</v>
      </c>
      <c r="F267" s="83">
        <v>42679</v>
      </c>
      <c r="G267" s="84">
        <v>42860</v>
      </c>
      <c r="H267" s="86">
        <v>6.7856E-2</v>
      </c>
      <c r="I267" s="121">
        <v>105.68537999999999</v>
      </c>
      <c r="L267" s="118"/>
      <c r="M267" s="21"/>
      <c r="N267" s="16"/>
      <c r="O267" s="25"/>
      <c r="P267" s="63"/>
    </row>
    <row r="268" spans="1:16" s="9" customFormat="1" x14ac:dyDescent="0.2">
      <c r="A268" s="94" t="s">
        <v>200</v>
      </c>
      <c r="B268" s="109">
        <v>4100000</v>
      </c>
      <c r="C268" s="93">
        <v>7.5300000000000006E-2</v>
      </c>
      <c r="D268" s="142">
        <v>39771</v>
      </c>
      <c r="E268" s="88">
        <v>47076</v>
      </c>
      <c r="F268" s="83">
        <v>42693</v>
      </c>
      <c r="G268" s="84">
        <v>42874</v>
      </c>
      <c r="H268" s="86">
        <v>6.7893999999999996E-2</v>
      </c>
      <c r="I268" s="121">
        <v>105.90516</v>
      </c>
      <c r="L268" s="118"/>
      <c r="M268" s="21"/>
      <c r="N268" s="16"/>
      <c r="O268" s="25"/>
      <c r="P268" s="63"/>
    </row>
    <row r="269" spans="1:16" s="9" customFormat="1" x14ac:dyDescent="0.2">
      <c r="A269" s="95" t="s">
        <v>203</v>
      </c>
      <c r="B269" s="109">
        <v>1500000</v>
      </c>
      <c r="C269" s="93">
        <v>7.5499999999999998E-2</v>
      </c>
      <c r="D269" s="142">
        <v>39787</v>
      </c>
      <c r="E269" s="88">
        <v>47092</v>
      </c>
      <c r="F269" s="83">
        <v>42709</v>
      </c>
      <c r="G269" s="84">
        <v>42891</v>
      </c>
      <c r="H269" s="86">
        <v>6.7938999999999999E-2</v>
      </c>
      <c r="I269" s="121">
        <v>106.042919</v>
      </c>
      <c r="L269" s="118"/>
      <c r="M269" s="21"/>
      <c r="N269" s="16"/>
      <c r="O269" s="25"/>
      <c r="P269" s="63"/>
    </row>
    <row r="270" spans="1:16" s="9" customFormat="1" x14ac:dyDescent="0.2">
      <c r="A270" s="95" t="s">
        <v>206</v>
      </c>
      <c r="B270" s="109">
        <v>5052000</v>
      </c>
      <c r="C270" s="93">
        <v>8.5000000000000006E-2</v>
      </c>
      <c r="D270" s="142">
        <v>39799</v>
      </c>
      <c r="E270" s="88">
        <v>47104</v>
      </c>
      <c r="F270" s="83">
        <v>42721</v>
      </c>
      <c r="G270" s="84">
        <v>42903</v>
      </c>
      <c r="H270" s="86">
        <v>6.7972000000000005E-2</v>
      </c>
      <c r="I270" s="121">
        <v>113.650222</v>
      </c>
      <c r="L270" s="118"/>
      <c r="M270" s="21"/>
      <c r="N270" s="16"/>
      <c r="O270" s="25"/>
      <c r="P270" s="62"/>
    </row>
    <row r="271" spans="1:16" s="9" customFormat="1" x14ac:dyDescent="0.2">
      <c r="A271" s="95" t="s">
        <v>209</v>
      </c>
      <c r="B271" s="109">
        <v>6000000</v>
      </c>
      <c r="C271" s="93">
        <v>9.5000000000000001E-2</v>
      </c>
      <c r="D271" s="142">
        <v>39806</v>
      </c>
      <c r="E271" s="88">
        <v>47111</v>
      </c>
      <c r="F271" s="83">
        <v>42728</v>
      </c>
      <c r="G271" s="84">
        <v>42910</v>
      </c>
      <c r="H271" s="86">
        <v>6.7991999999999997E-2</v>
      </c>
      <c r="I271" s="121">
        <v>121.680167</v>
      </c>
      <c r="L271" s="118"/>
      <c r="M271" s="21"/>
      <c r="N271" s="16"/>
      <c r="O271" s="25"/>
      <c r="P271" s="62"/>
    </row>
    <row r="272" spans="1:16" s="9" customFormat="1" x14ac:dyDescent="0.2">
      <c r="A272" s="95" t="s">
        <v>212</v>
      </c>
      <c r="B272" s="109">
        <v>2110000</v>
      </c>
      <c r="C272" s="93">
        <v>0.105</v>
      </c>
      <c r="D272" s="142">
        <v>39813</v>
      </c>
      <c r="E272" s="88">
        <v>47118</v>
      </c>
      <c r="F272" s="83">
        <v>42735</v>
      </c>
      <c r="G272" s="84">
        <v>42916</v>
      </c>
      <c r="H272" s="86">
        <v>6.8010000000000001E-2</v>
      </c>
      <c r="I272" s="121">
        <v>129.726327</v>
      </c>
      <c r="L272" s="118"/>
      <c r="M272" s="21"/>
      <c r="N272" s="16"/>
      <c r="O272" s="25"/>
      <c r="P272" s="62"/>
    </row>
    <row r="273" spans="1:16" s="9" customFormat="1" x14ac:dyDescent="0.2">
      <c r="A273" s="95" t="s">
        <v>215</v>
      </c>
      <c r="B273" s="109">
        <v>4000000</v>
      </c>
      <c r="C273" s="93">
        <v>0.115</v>
      </c>
      <c r="D273" s="142">
        <v>39820</v>
      </c>
      <c r="E273" s="88">
        <v>47125</v>
      </c>
      <c r="F273" s="83">
        <v>42742</v>
      </c>
      <c r="G273" s="84">
        <v>42923</v>
      </c>
      <c r="H273" s="86">
        <v>6.8028000000000005E-2</v>
      </c>
      <c r="I273" s="121">
        <v>137.789863</v>
      </c>
      <c r="L273" s="118"/>
      <c r="M273" s="21"/>
      <c r="N273" s="16"/>
      <c r="O273" s="25"/>
      <c r="P273" s="62"/>
    </row>
    <row r="274" spans="1:16" s="9" customFormat="1" x14ac:dyDescent="0.2">
      <c r="A274" s="95" t="s">
        <v>218</v>
      </c>
      <c r="B274" s="109">
        <v>3700000</v>
      </c>
      <c r="C274" s="93">
        <v>0.11749999999999999</v>
      </c>
      <c r="D274" s="142">
        <v>39834</v>
      </c>
      <c r="E274" s="88">
        <v>47139</v>
      </c>
      <c r="F274" s="83">
        <v>42756</v>
      </c>
      <c r="G274" s="84">
        <v>42937</v>
      </c>
      <c r="H274" s="86">
        <v>6.8062999999999999E-2</v>
      </c>
      <c r="I274" s="121">
        <v>139.85506100000001</v>
      </c>
      <c r="L274" s="118"/>
      <c r="M274" s="21"/>
      <c r="N274" s="16"/>
      <c r="O274" s="25"/>
      <c r="P274" s="62"/>
    </row>
    <row r="275" spans="1:16" s="9" customFormat="1" x14ac:dyDescent="0.2">
      <c r="A275" s="95" t="s">
        <v>221</v>
      </c>
      <c r="B275" s="109">
        <v>4800000</v>
      </c>
      <c r="C275" s="93">
        <v>0.12</v>
      </c>
      <c r="D275" s="142">
        <v>39841</v>
      </c>
      <c r="E275" s="88">
        <v>47146</v>
      </c>
      <c r="F275" s="83">
        <v>42763</v>
      </c>
      <c r="G275" s="84">
        <v>42944</v>
      </c>
      <c r="H275" s="86">
        <v>6.8080000000000002E-2</v>
      </c>
      <c r="I275" s="121">
        <v>141.90043600000001</v>
      </c>
      <c r="L275" s="118"/>
      <c r="M275" s="21"/>
      <c r="N275" s="16"/>
      <c r="O275" s="25"/>
      <c r="P275" s="62"/>
    </row>
    <row r="276" spans="1:16" s="9" customFormat="1" x14ac:dyDescent="0.2">
      <c r="A276" s="95" t="s">
        <v>224</v>
      </c>
      <c r="B276" s="109">
        <v>4000000</v>
      </c>
      <c r="C276" s="93">
        <v>0.121</v>
      </c>
      <c r="D276" s="142">
        <v>39850</v>
      </c>
      <c r="E276" s="88">
        <v>47155</v>
      </c>
      <c r="F276" s="83">
        <v>42772</v>
      </c>
      <c r="G276" s="84">
        <v>42953</v>
      </c>
      <c r="H276" s="86">
        <v>6.8102999999999997E-2</v>
      </c>
      <c r="I276" s="121">
        <v>142.74562299999999</v>
      </c>
      <c r="L276" s="118"/>
      <c r="M276" s="21"/>
      <c r="N276" s="16"/>
      <c r="O276" s="25"/>
      <c r="P276" s="62"/>
    </row>
    <row r="277" spans="1:16" s="9" customFormat="1" x14ac:dyDescent="0.2">
      <c r="A277" s="95" t="s">
        <v>226</v>
      </c>
      <c r="B277" s="109">
        <v>5300000</v>
      </c>
      <c r="C277" s="93">
        <v>0.1234</v>
      </c>
      <c r="D277" s="142">
        <v>39857</v>
      </c>
      <c r="E277" s="88">
        <v>47162</v>
      </c>
      <c r="F277" s="83">
        <v>42779</v>
      </c>
      <c r="G277" s="84">
        <v>42960</v>
      </c>
      <c r="H277" s="86">
        <v>6.812E-2</v>
      </c>
      <c r="I277" s="121">
        <v>144.71796399999999</v>
      </c>
      <c r="L277" s="118"/>
      <c r="M277" s="21"/>
      <c r="N277" s="16"/>
      <c r="O277" s="25"/>
      <c r="P277" s="62"/>
    </row>
    <row r="278" spans="1:16" s="9" customFormat="1" x14ac:dyDescent="0.2">
      <c r="A278" s="95" t="s">
        <v>229</v>
      </c>
      <c r="B278" s="109">
        <v>3400000</v>
      </c>
      <c r="C278" s="93">
        <v>0.1234</v>
      </c>
      <c r="D278" s="142">
        <v>39864</v>
      </c>
      <c r="E278" s="88">
        <v>47169</v>
      </c>
      <c r="F278" s="83">
        <v>42786</v>
      </c>
      <c r="G278" s="84">
        <v>42967</v>
      </c>
      <c r="H278" s="86">
        <v>6.8138000000000004E-2</v>
      </c>
      <c r="I278" s="121">
        <v>144.749764</v>
      </c>
      <c r="L278" s="118"/>
      <c r="M278" s="21"/>
      <c r="N278" s="16"/>
      <c r="O278" s="25"/>
      <c r="P278" s="62"/>
    </row>
    <row r="279" spans="1:16" s="9" customFormat="1" x14ac:dyDescent="0.2">
      <c r="A279" s="95" t="s">
        <v>230</v>
      </c>
      <c r="B279" s="109">
        <v>2600000</v>
      </c>
      <c r="C279" s="93">
        <v>0.125</v>
      </c>
      <c r="D279" s="142">
        <v>39871</v>
      </c>
      <c r="E279" s="88">
        <v>47176</v>
      </c>
      <c r="F279" s="83">
        <v>42793</v>
      </c>
      <c r="G279" s="84">
        <v>42974</v>
      </c>
      <c r="H279" s="86">
        <v>6.8154999999999993E-2</v>
      </c>
      <c r="I279" s="121">
        <v>146.079814</v>
      </c>
      <c r="L279" s="118"/>
      <c r="M279" s="21"/>
      <c r="N279" s="16"/>
      <c r="O279" s="25"/>
      <c r="P279" s="62"/>
    </row>
    <row r="280" spans="1:16" s="9" customFormat="1" x14ac:dyDescent="0.2">
      <c r="A280" s="95" t="s">
        <v>234</v>
      </c>
      <c r="B280" s="109">
        <v>2800000</v>
      </c>
      <c r="C280" s="93">
        <v>0.125</v>
      </c>
      <c r="D280" s="142">
        <v>39876</v>
      </c>
      <c r="E280" s="88">
        <v>47181</v>
      </c>
      <c r="F280" s="83">
        <v>42617</v>
      </c>
      <c r="G280" s="84">
        <v>42798</v>
      </c>
      <c r="H280" s="86">
        <v>6.8168000000000006E-2</v>
      </c>
      <c r="I280" s="121">
        <v>146.09893500000001</v>
      </c>
      <c r="L280" s="118"/>
      <c r="M280" s="21"/>
      <c r="N280" s="16"/>
      <c r="O280" s="25"/>
      <c r="P280" s="62"/>
    </row>
    <row r="281" spans="1:16" s="9" customFormat="1" x14ac:dyDescent="0.2">
      <c r="A281" s="95" t="s">
        <v>238</v>
      </c>
      <c r="B281" s="109">
        <v>400000</v>
      </c>
      <c r="C281" s="93">
        <v>0.126</v>
      </c>
      <c r="D281" s="142">
        <v>39883</v>
      </c>
      <c r="E281" s="88">
        <v>47188</v>
      </c>
      <c r="F281" s="83">
        <v>42624</v>
      </c>
      <c r="G281" s="84">
        <v>42805</v>
      </c>
      <c r="H281" s="86">
        <v>6.8184999999999996E-2</v>
      </c>
      <c r="I281" s="121">
        <v>146.93744100000001</v>
      </c>
      <c r="L281" s="118"/>
      <c r="M281" s="21"/>
      <c r="N281" s="16"/>
      <c r="O281" s="25"/>
      <c r="P281" s="62"/>
    </row>
    <row r="282" spans="1:16" s="9" customFormat="1" x14ac:dyDescent="0.2">
      <c r="A282" s="95" t="s">
        <v>240</v>
      </c>
      <c r="B282" s="109">
        <v>2500000</v>
      </c>
      <c r="C282" s="93">
        <v>0.126</v>
      </c>
      <c r="D282" s="142">
        <v>39890</v>
      </c>
      <c r="E282" s="88">
        <v>47195</v>
      </c>
      <c r="F282" s="83">
        <v>42631</v>
      </c>
      <c r="G282" s="84">
        <v>42812</v>
      </c>
      <c r="H282" s="86">
        <v>6.8203E-2</v>
      </c>
      <c r="I282" s="121">
        <v>146.96392800000001</v>
      </c>
      <c r="L282" s="118"/>
      <c r="M282" s="21"/>
      <c r="N282" s="16"/>
      <c r="O282" s="25"/>
      <c r="P282" s="62"/>
    </row>
    <row r="283" spans="1:16" s="9" customFormat="1" x14ac:dyDescent="0.2">
      <c r="A283" s="95" t="s">
        <v>243</v>
      </c>
      <c r="B283" s="109">
        <v>3800000</v>
      </c>
      <c r="C283" s="93">
        <v>0.127</v>
      </c>
      <c r="D283" s="142">
        <v>39897</v>
      </c>
      <c r="E283" s="88">
        <v>47202</v>
      </c>
      <c r="F283" s="83">
        <v>42638</v>
      </c>
      <c r="G283" s="84">
        <v>42819</v>
      </c>
      <c r="H283" s="86">
        <v>6.8220000000000003E-2</v>
      </c>
      <c r="I283" s="121">
        <v>147.80509000000001</v>
      </c>
      <c r="L283" s="118"/>
      <c r="M283" s="21"/>
      <c r="N283" s="16"/>
      <c r="O283" s="25"/>
      <c r="P283" s="62"/>
    </row>
    <row r="284" spans="1:16" s="9" customFormat="1" x14ac:dyDescent="0.2">
      <c r="A284" s="95" t="s">
        <v>246</v>
      </c>
      <c r="B284" s="109">
        <v>2400000</v>
      </c>
      <c r="C284" s="93">
        <v>0.12809999999999999</v>
      </c>
      <c r="D284" s="141">
        <v>39918</v>
      </c>
      <c r="E284" s="88">
        <v>47223</v>
      </c>
      <c r="F284" s="83">
        <v>42658</v>
      </c>
      <c r="G284" s="84">
        <v>42840</v>
      </c>
      <c r="H284" s="86">
        <v>6.8273E-2</v>
      </c>
      <c r="I284" s="121">
        <v>148.78519800000001</v>
      </c>
      <c r="L284" s="118"/>
      <c r="M284" s="21"/>
      <c r="N284" s="16"/>
      <c r="O284" s="25"/>
      <c r="P284" s="62"/>
    </row>
    <row r="285" spans="1:16" s="9" customFormat="1" x14ac:dyDescent="0.2">
      <c r="A285" s="96" t="s">
        <v>250</v>
      </c>
      <c r="B285" s="109">
        <v>6200000</v>
      </c>
      <c r="C285" s="93">
        <v>0.12970000000000001</v>
      </c>
      <c r="D285" s="142">
        <v>39946</v>
      </c>
      <c r="E285" s="88">
        <v>47251</v>
      </c>
      <c r="F285" s="83">
        <v>42687</v>
      </c>
      <c r="G285" s="84">
        <v>42868</v>
      </c>
      <c r="H285" s="86">
        <v>6.8343000000000001E-2</v>
      </c>
      <c r="I285" s="121">
        <v>150.21660499999999</v>
      </c>
      <c r="L285" s="118"/>
      <c r="M285" s="21"/>
      <c r="N285" s="16"/>
      <c r="O285" s="25"/>
      <c r="P285" s="62"/>
    </row>
    <row r="286" spans="1:16" s="9" customFormat="1" x14ac:dyDescent="0.2">
      <c r="A286" s="96" t="s">
        <v>255</v>
      </c>
      <c r="B286" s="109">
        <v>4700000</v>
      </c>
      <c r="C286" s="93">
        <v>0.13</v>
      </c>
      <c r="D286" s="141">
        <v>39981</v>
      </c>
      <c r="E286" s="88">
        <v>47286</v>
      </c>
      <c r="F286" s="83">
        <v>42721</v>
      </c>
      <c r="G286" s="84">
        <v>42903</v>
      </c>
      <c r="H286" s="86">
        <v>6.8430000000000005E-2</v>
      </c>
      <c r="I286" s="121">
        <v>150.61998600000001</v>
      </c>
      <c r="L286" s="118"/>
      <c r="M286" s="21"/>
      <c r="N286" s="16"/>
      <c r="O286" s="25"/>
      <c r="P286" s="8"/>
    </row>
    <row r="287" spans="1:16" s="9" customFormat="1" x14ac:dyDescent="0.2">
      <c r="A287" s="96" t="s">
        <v>257</v>
      </c>
      <c r="B287" s="109">
        <v>6500000</v>
      </c>
      <c r="C287" s="93">
        <v>0.13</v>
      </c>
      <c r="D287" s="142">
        <v>39995</v>
      </c>
      <c r="E287" s="88">
        <v>47300</v>
      </c>
      <c r="F287" s="83">
        <v>42736</v>
      </c>
      <c r="G287" s="84">
        <v>42917</v>
      </c>
      <c r="H287" s="86">
        <v>6.8464999999999998E-2</v>
      </c>
      <c r="I287" s="121">
        <v>150.69059999999999</v>
      </c>
      <c r="L287" s="118"/>
      <c r="M287" s="21"/>
      <c r="N287" s="16"/>
      <c r="O287" s="25"/>
      <c r="P287" s="8"/>
    </row>
    <row r="288" spans="1:16" s="9" customFormat="1" x14ac:dyDescent="0.2">
      <c r="A288" s="96" t="s">
        <v>256</v>
      </c>
      <c r="B288" s="109">
        <v>15750000</v>
      </c>
      <c r="C288" s="93">
        <v>0.13</v>
      </c>
      <c r="D288" s="142">
        <v>40009</v>
      </c>
      <c r="E288" s="88">
        <v>47314</v>
      </c>
      <c r="F288" s="83">
        <v>42750</v>
      </c>
      <c r="G288" s="84">
        <v>42931</v>
      </c>
      <c r="H288" s="86">
        <v>6.8500000000000005E-2</v>
      </c>
      <c r="I288" s="121">
        <v>150.75761199999999</v>
      </c>
      <c r="L288" s="118"/>
      <c r="M288" s="21"/>
      <c r="N288" s="16"/>
      <c r="O288" s="25"/>
      <c r="P288" s="8"/>
    </row>
    <row r="289" spans="1:16" s="9" customFormat="1" x14ac:dyDescent="0.2">
      <c r="A289" s="96" t="s">
        <v>260</v>
      </c>
      <c r="B289" s="109">
        <v>11448000</v>
      </c>
      <c r="C289" s="93">
        <v>0.13</v>
      </c>
      <c r="D289" s="142">
        <v>40030</v>
      </c>
      <c r="E289" s="88">
        <v>47335</v>
      </c>
      <c r="F289" s="83">
        <v>42771</v>
      </c>
      <c r="G289" s="84">
        <v>42952</v>
      </c>
      <c r="H289" s="86">
        <v>6.8553000000000003E-2</v>
      </c>
      <c r="I289" s="121">
        <v>150.85917000000001</v>
      </c>
      <c r="L289" s="118"/>
      <c r="M289" s="21"/>
      <c r="N289" s="16"/>
      <c r="O289" s="25"/>
      <c r="P289" s="8"/>
    </row>
    <row r="290" spans="1:16" s="9" customFormat="1" x14ac:dyDescent="0.2">
      <c r="A290" s="96" t="s">
        <v>261</v>
      </c>
      <c r="B290" s="109">
        <v>13043000</v>
      </c>
      <c r="C290" s="93">
        <v>0.13</v>
      </c>
      <c r="D290" s="142">
        <v>40044</v>
      </c>
      <c r="E290" s="88">
        <v>47349</v>
      </c>
      <c r="F290" s="83">
        <v>42785</v>
      </c>
      <c r="G290" s="84">
        <v>42966</v>
      </c>
      <c r="H290" s="86">
        <v>6.8587999999999996E-2</v>
      </c>
      <c r="I290" s="121">
        <v>150.928304</v>
      </c>
      <c r="L290" s="118"/>
      <c r="M290" s="21"/>
      <c r="N290" s="16"/>
      <c r="O290" s="25"/>
      <c r="P290" s="8"/>
    </row>
    <row r="291" spans="1:16" s="9" customFormat="1" x14ac:dyDescent="0.2">
      <c r="A291" s="96" t="s">
        <v>262</v>
      </c>
      <c r="B291" s="109">
        <v>10000000</v>
      </c>
      <c r="C291" s="93">
        <v>0.12</v>
      </c>
      <c r="D291" s="142">
        <v>40058</v>
      </c>
      <c r="E291" s="88">
        <v>47363</v>
      </c>
      <c r="F291" s="83">
        <v>42615</v>
      </c>
      <c r="G291" s="84">
        <v>42796</v>
      </c>
      <c r="H291" s="86">
        <v>6.8623000000000003E-2</v>
      </c>
      <c r="I291" s="121">
        <v>142.667562</v>
      </c>
      <c r="L291" s="118"/>
      <c r="M291" s="21"/>
      <c r="N291" s="16"/>
      <c r="O291" s="25"/>
      <c r="P291" s="8"/>
    </row>
    <row r="292" spans="1:16" s="9" customFormat="1" x14ac:dyDescent="0.2">
      <c r="A292" s="96" t="s">
        <v>264</v>
      </c>
      <c r="B292" s="109">
        <v>12000000</v>
      </c>
      <c r="C292" s="93">
        <v>0.12</v>
      </c>
      <c r="D292" s="142">
        <v>40072</v>
      </c>
      <c r="E292" s="88">
        <v>47377</v>
      </c>
      <c r="F292" s="83">
        <v>42629</v>
      </c>
      <c r="G292" s="84">
        <v>42810</v>
      </c>
      <c r="H292" s="86">
        <v>6.8657999999999997E-2</v>
      </c>
      <c r="I292" s="121">
        <v>142.707099</v>
      </c>
      <c r="L292" s="118"/>
      <c r="M292" s="21"/>
      <c r="N292" s="16"/>
      <c r="O292" s="25"/>
      <c r="P292" s="8"/>
    </row>
    <row r="293" spans="1:16" s="9" customFormat="1" x14ac:dyDescent="0.2">
      <c r="A293" s="96" t="s">
        <v>267</v>
      </c>
      <c r="B293" s="109">
        <v>14000000</v>
      </c>
      <c r="C293" s="93">
        <v>0.12</v>
      </c>
      <c r="D293" s="142">
        <v>40086</v>
      </c>
      <c r="E293" s="88">
        <v>47391</v>
      </c>
      <c r="F293" s="83">
        <v>42643</v>
      </c>
      <c r="G293" s="84">
        <v>42825</v>
      </c>
      <c r="H293" s="86">
        <v>6.8693000000000004E-2</v>
      </c>
      <c r="I293" s="121">
        <v>142.75210000000001</v>
      </c>
      <c r="L293" s="118"/>
      <c r="M293" s="21"/>
      <c r="N293" s="16"/>
      <c r="O293" s="25"/>
      <c r="P293" s="8"/>
    </row>
    <row r="294" spans="1:16" s="9" customFormat="1" x14ac:dyDescent="0.2">
      <c r="A294" s="96" t="s">
        <v>268</v>
      </c>
      <c r="B294" s="109">
        <v>10000000</v>
      </c>
      <c r="C294" s="93">
        <v>0.11</v>
      </c>
      <c r="D294" s="141">
        <v>40088</v>
      </c>
      <c r="E294" s="88">
        <v>47393</v>
      </c>
      <c r="F294" s="83">
        <v>42645</v>
      </c>
      <c r="G294" s="84">
        <v>42827</v>
      </c>
      <c r="H294" s="86">
        <v>6.8697999999999995E-2</v>
      </c>
      <c r="I294" s="121">
        <v>134.42165199999999</v>
      </c>
      <c r="L294" s="118"/>
      <c r="M294" s="21"/>
      <c r="N294" s="16"/>
      <c r="O294" s="25"/>
      <c r="P294" s="8"/>
    </row>
    <row r="295" spans="1:16" s="9" customFormat="1" x14ac:dyDescent="0.2">
      <c r="A295" s="96" t="s">
        <v>270</v>
      </c>
      <c r="B295" s="109">
        <v>14300000</v>
      </c>
      <c r="C295" s="93">
        <v>0.11</v>
      </c>
      <c r="D295" s="142">
        <v>40100</v>
      </c>
      <c r="E295" s="88">
        <v>47405</v>
      </c>
      <c r="F295" s="83">
        <v>42657</v>
      </c>
      <c r="G295" s="84">
        <v>42839</v>
      </c>
      <c r="H295" s="86">
        <v>6.8727999999999997E-2</v>
      </c>
      <c r="I295" s="121">
        <v>134.444548</v>
      </c>
      <c r="L295" s="118"/>
      <c r="M295" s="21"/>
      <c r="N295" s="16"/>
      <c r="O295" s="25"/>
      <c r="P295" s="8"/>
    </row>
    <row r="296" spans="1:16" s="9" customFormat="1" x14ac:dyDescent="0.2">
      <c r="A296" s="96" t="s">
        <v>272</v>
      </c>
      <c r="B296" s="109">
        <v>16000000</v>
      </c>
      <c r="C296" s="93">
        <v>0.11</v>
      </c>
      <c r="D296" s="142">
        <v>40114</v>
      </c>
      <c r="E296" s="88">
        <v>47419</v>
      </c>
      <c r="F296" s="83">
        <v>42671</v>
      </c>
      <c r="G296" s="84">
        <v>42853</v>
      </c>
      <c r="H296" s="86">
        <v>6.8763000000000005E-2</v>
      </c>
      <c r="I296" s="121">
        <v>134.471981</v>
      </c>
      <c r="L296" s="118"/>
      <c r="M296" s="21"/>
      <c r="N296" s="16"/>
      <c r="O296" s="25"/>
      <c r="P296" s="8"/>
    </row>
    <row r="297" spans="1:16" s="9" customFormat="1" x14ac:dyDescent="0.2">
      <c r="A297" s="96" t="s">
        <v>275</v>
      </c>
      <c r="B297" s="109">
        <v>3000000</v>
      </c>
      <c r="C297" s="93">
        <v>0.09</v>
      </c>
      <c r="D297" s="142">
        <v>40123</v>
      </c>
      <c r="E297" s="88">
        <v>47428</v>
      </c>
      <c r="F297" s="83">
        <v>42680</v>
      </c>
      <c r="G297" s="84">
        <v>42861</v>
      </c>
      <c r="H297" s="86">
        <v>6.8784999999999999E-2</v>
      </c>
      <c r="I297" s="121">
        <v>117.745576</v>
      </c>
      <c r="L297" s="118"/>
      <c r="M297" s="21"/>
      <c r="N297" s="16"/>
      <c r="O297" s="25"/>
      <c r="P297" s="62"/>
    </row>
    <row r="298" spans="1:16" s="9" customFormat="1" x14ac:dyDescent="0.2">
      <c r="A298" s="96" t="s">
        <v>277</v>
      </c>
      <c r="B298" s="109">
        <v>11000000</v>
      </c>
      <c r="C298" s="93">
        <v>0.09</v>
      </c>
      <c r="D298" s="142">
        <v>40135</v>
      </c>
      <c r="E298" s="88">
        <v>47440</v>
      </c>
      <c r="F298" s="83">
        <v>42692</v>
      </c>
      <c r="G298" s="84">
        <v>42873</v>
      </c>
      <c r="H298" s="86">
        <v>6.8815000000000001E-2</v>
      </c>
      <c r="I298" s="121">
        <v>117.745791</v>
      </c>
      <c r="L298" s="118"/>
      <c r="M298" s="21"/>
      <c r="N298" s="16"/>
      <c r="O298" s="25"/>
      <c r="P298" s="62"/>
    </row>
    <row r="299" spans="1:16" s="9" customFormat="1" x14ac:dyDescent="0.2">
      <c r="A299" s="96" t="s">
        <v>279</v>
      </c>
      <c r="B299" s="109">
        <v>7000000</v>
      </c>
      <c r="C299" s="93">
        <v>0.09</v>
      </c>
      <c r="D299" s="142">
        <v>40151</v>
      </c>
      <c r="E299" s="88">
        <v>47447</v>
      </c>
      <c r="F299" s="83">
        <v>42699</v>
      </c>
      <c r="G299" s="84">
        <v>42880</v>
      </c>
      <c r="H299" s="86">
        <v>6.8833000000000005E-2</v>
      </c>
      <c r="I299" s="121">
        <v>117.745683</v>
      </c>
      <c r="L299" s="118"/>
      <c r="M299" s="21"/>
      <c r="N299" s="16"/>
      <c r="O299" s="25"/>
      <c r="P299" s="62"/>
    </row>
    <row r="300" spans="1:16" s="9" customFormat="1" x14ac:dyDescent="0.2">
      <c r="A300" s="96" t="s">
        <v>280</v>
      </c>
      <c r="B300" s="109">
        <v>5800000</v>
      </c>
      <c r="C300" s="93">
        <v>0.08</v>
      </c>
      <c r="D300" s="142">
        <v>40165</v>
      </c>
      <c r="E300" s="88">
        <v>47456</v>
      </c>
      <c r="F300" s="83">
        <v>42708</v>
      </c>
      <c r="G300" s="84">
        <v>42890</v>
      </c>
      <c r="H300" s="86">
        <v>6.8855E-2</v>
      </c>
      <c r="I300" s="121">
        <v>109.347674</v>
      </c>
      <c r="L300" s="118"/>
      <c r="M300" s="21"/>
      <c r="N300" s="16"/>
      <c r="O300" s="25"/>
      <c r="P300" s="62"/>
    </row>
    <row r="301" spans="1:16" s="9" customFormat="1" x14ac:dyDescent="0.2">
      <c r="A301" s="96" t="s">
        <v>282</v>
      </c>
      <c r="B301" s="109">
        <v>8000000</v>
      </c>
      <c r="C301" s="93">
        <v>0.08</v>
      </c>
      <c r="D301" s="142">
        <v>40171</v>
      </c>
      <c r="E301" s="88">
        <v>47470</v>
      </c>
      <c r="F301" s="83">
        <v>42722</v>
      </c>
      <c r="G301" s="84">
        <v>42904</v>
      </c>
      <c r="H301" s="86">
        <v>6.8890000000000007E-2</v>
      </c>
      <c r="I301" s="121">
        <v>109.334824</v>
      </c>
      <c r="L301" s="118"/>
      <c r="M301" s="21"/>
      <c r="N301" s="16"/>
      <c r="O301" s="25"/>
      <c r="P301" s="62"/>
    </row>
    <row r="302" spans="1:16" s="9" customFormat="1" x14ac:dyDescent="0.2">
      <c r="A302" s="96" t="s">
        <v>284</v>
      </c>
      <c r="B302" s="109">
        <v>5000000</v>
      </c>
      <c r="C302" s="93">
        <v>0.08</v>
      </c>
      <c r="D302" s="142">
        <v>40142</v>
      </c>
      <c r="E302" s="88">
        <v>47476</v>
      </c>
      <c r="F302" s="83">
        <v>42728</v>
      </c>
      <c r="G302" s="84">
        <v>42910</v>
      </c>
      <c r="H302" s="86">
        <v>6.8905999999999995E-2</v>
      </c>
      <c r="I302" s="121">
        <v>109.32861800000001</v>
      </c>
      <c r="L302" s="118"/>
      <c r="M302" s="21"/>
      <c r="N302" s="16"/>
      <c r="O302" s="25"/>
      <c r="P302" s="62"/>
    </row>
    <row r="303" spans="1:16" s="9" customFormat="1" x14ac:dyDescent="0.2">
      <c r="A303" s="96" t="s">
        <v>285</v>
      </c>
      <c r="B303" s="109">
        <v>10000000</v>
      </c>
      <c r="C303" s="93">
        <v>0.08</v>
      </c>
      <c r="D303" s="142">
        <v>40177</v>
      </c>
      <c r="E303" s="88">
        <v>47482</v>
      </c>
      <c r="F303" s="83">
        <v>42734</v>
      </c>
      <c r="G303" s="84">
        <v>42916</v>
      </c>
      <c r="H303" s="86">
        <v>6.8921999999999997E-2</v>
      </c>
      <c r="I303" s="121">
        <v>109.322529</v>
      </c>
      <c r="L303" s="118"/>
      <c r="M303" s="21"/>
      <c r="N303" s="16"/>
      <c r="O303" s="25"/>
      <c r="P303" s="62"/>
    </row>
    <row r="304" spans="1:16" s="9" customFormat="1" x14ac:dyDescent="0.2">
      <c r="A304" s="96" t="s">
        <v>287</v>
      </c>
      <c r="B304" s="109">
        <v>11000000</v>
      </c>
      <c r="C304" s="93">
        <v>0.08</v>
      </c>
      <c r="D304" s="142">
        <v>40184</v>
      </c>
      <c r="E304" s="88">
        <v>47489</v>
      </c>
      <c r="F304" s="83">
        <v>42741</v>
      </c>
      <c r="G304" s="84">
        <v>42922</v>
      </c>
      <c r="H304" s="86">
        <v>6.8942000000000003E-2</v>
      </c>
      <c r="I304" s="121">
        <v>109.313965</v>
      </c>
      <c r="L304" s="118"/>
      <c r="M304" s="21"/>
      <c r="N304" s="16"/>
      <c r="O304" s="25"/>
      <c r="P304" s="62"/>
    </row>
    <row r="305" spans="1:16" s="9" customFormat="1" x14ac:dyDescent="0.2">
      <c r="A305" s="96" t="s">
        <v>288</v>
      </c>
      <c r="B305" s="109">
        <v>10000000</v>
      </c>
      <c r="C305" s="93">
        <v>0.08</v>
      </c>
      <c r="D305" s="142">
        <v>40198</v>
      </c>
      <c r="E305" s="88">
        <v>47503</v>
      </c>
      <c r="F305" s="83">
        <v>42755</v>
      </c>
      <c r="G305" s="84">
        <v>42936</v>
      </c>
      <c r="H305" s="86">
        <v>6.8981000000000001E-2</v>
      </c>
      <c r="I305" s="121">
        <v>109.299125</v>
      </c>
      <c r="L305" s="118"/>
      <c r="M305" s="21"/>
      <c r="N305" s="16"/>
      <c r="O305" s="25"/>
      <c r="P305" s="62"/>
    </row>
    <row r="306" spans="1:16" s="9" customFormat="1" x14ac:dyDescent="0.2">
      <c r="A306" s="96" t="s">
        <v>289</v>
      </c>
      <c r="B306" s="109">
        <v>8100000</v>
      </c>
      <c r="C306" s="93">
        <v>0.08</v>
      </c>
      <c r="D306" s="142">
        <v>40212</v>
      </c>
      <c r="E306" s="88">
        <v>47517</v>
      </c>
      <c r="F306" s="83">
        <v>42769</v>
      </c>
      <c r="G306" s="84">
        <v>42950</v>
      </c>
      <c r="H306" s="86">
        <v>6.9018999999999997E-2</v>
      </c>
      <c r="I306" s="121">
        <v>109.285819</v>
      </c>
      <c r="L306" s="118"/>
      <c r="M306" s="21"/>
      <c r="N306" s="16"/>
      <c r="O306" s="25"/>
      <c r="P306" s="62"/>
    </row>
    <row r="307" spans="1:16" s="9" customFormat="1" x14ac:dyDescent="0.2">
      <c r="A307" s="96" t="s">
        <v>290</v>
      </c>
      <c r="B307" s="109">
        <v>8300000</v>
      </c>
      <c r="C307" s="93">
        <v>0.08</v>
      </c>
      <c r="D307" s="142">
        <v>40226</v>
      </c>
      <c r="E307" s="88">
        <v>47531</v>
      </c>
      <c r="F307" s="83">
        <v>42783</v>
      </c>
      <c r="G307" s="84">
        <v>42964</v>
      </c>
      <c r="H307" s="86">
        <v>6.9057999999999994E-2</v>
      </c>
      <c r="I307" s="121">
        <v>109.27225</v>
      </c>
      <c r="L307" s="118"/>
      <c r="M307" s="21"/>
      <c r="N307" s="16"/>
      <c r="O307" s="25"/>
      <c r="P307" s="62"/>
    </row>
    <row r="308" spans="1:16" s="9" customFormat="1" x14ac:dyDescent="0.2">
      <c r="A308" s="96" t="s">
        <v>293</v>
      </c>
      <c r="B308" s="109">
        <v>6930000</v>
      </c>
      <c r="C308" s="93">
        <v>0.08</v>
      </c>
      <c r="D308" s="142">
        <v>40240</v>
      </c>
      <c r="E308" s="88">
        <v>47545</v>
      </c>
      <c r="F308" s="83">
        <v>42616</v>
      </c>
      <c r="G308" s="84">
        <v>42797</v>
      </c>
      <c r="H308" s="86">
        <v>6.9097000000000006E-2</v>
      </c>
      <c r="I308" s="121">
        <v>109.257065</v>
      </c>
      <c r="L308" s="118"/>
      <c r="M308" s="21"/>
      <c r="N308" s="16"/>
      <c r="O308" s="25"/>
      <c r="P308" s="62"/>
    </row>
    <row r="309" spans="1:16" s="9" customFormat="1" x14ac:dyDescent="0.2">
      <c r="A309" s="96" t="s">
        <v>291</v>
      </c>
      <c r="B309" s="109">
        <v>16100000</v>
      </c>
      <c r="C309" s="93">
        <v>0.08</v>
      </c>
      <c r="D309" s="142">
        <v>40247</v>
      </c>
      <c r="E309" s="88">
        <v>47552</v>
      </c>
      <c r="F309" s="83">
        <v>42623</v>
      </c>
      <c r="G309" s="84">
        <v>42804</v>
      </c>
      <c r="H309" s="86">
        <v>6.9116999999999998E-2</v>
      </c>
      <c r="I309" s="121">
        <v>109.245136</v>
      </c>
      <c r="L309" s="118"/>
      <c r="M309" s="21"/>
      <c r="N309" s="16"/>
      <c r="O309" s="25"/>
      <c r="P309" s="62"/>
    </row>
    <row r="310" spans="1:16" s="9" customFormat="1" x14ac:dyDescent="0.2">
      <c r="A310" s="96" t="s">
        <v>292</v>
      </c>
      <c r="B310" s="109">
        <v>13015000</v>
      </c>
      <c r="C310" s="93">
        <v>0.08</v>
      </c>
      <c r="D310" s="142">
        <v>40261</v>
      </c>
      <c r="E310" s="88">
        <v>47566</v>
      </c>
      <c r="F310" s="83">
        <v>42637</v>
      </c>
      <c r="G310" s="84">
        <v>42818</v>
      </c>
      <c r="H310" s="86">
        <v>6.9155999999999995E-2</v>
      </c>
      <c r="I310" s="121">
        <v>109.222666</v>
      </c>
      <c r="L310" s="118"/>
      <c r="M310" s="21"/>
      <c r="N310" s="16"/>
      <c r="O310" s="25"/>
      <c r="P310" s="62"/>
    </row>
    <row r="311" spans="1:16" s="9" customFormat="1" x14ac:dyDescent="0.2">
      <c r="A311" s="96" t="s">
        <v>295</v>
      </c>
      <c r="B311" s="109">
        <v>17000000</v>
      </c>
      <c r="C311" s="93">
        <v>0.08</v>
      </c>
      <c r="D311" s="142">
        <v>40282</v>
      </c>
      <c r="E311" s="88">
        <v>47587</v>
      </c>
      <c r="F311" s="83">
        <v>42657</v>
      </c>
      <c r="G311" s="84">
        <v>42839</v>
      </c>
      <c r="H311" s="86">
        <v>6.9213999999999998E-2</v>
      </c>
      <c r="I311" s="121">
        <v>109.19038500000001</v>
      </c>
      <c r="L311" s="118"/>
      <c r="M311" s="21"/>
      <c r="N311" s="16"/>
      <c r="O311" s="25"/>
      <c r="P311" s="62"/>
    </row>
    <row r="312" spans="1:16" s="9" customFormat="1" x14ac:dyDescent="0.2">
      <c r="A312" s="96" t="s">
        <v>297</v>
      </c>
      <c r="B312" s="109">
        <v>2000000</v>
      </c>
      <c r="C312" s="93">
        <v>0.08</v>
      </c>
      <c r="D312" s="142">
        <v>40289</v>
      </c>
      <c r="E312" s="88">
        <v>47594</v>
      </c>
      <c r="F312" s="83">
        <v>42664</v>
      </c>
      <c r="G312" s="84">
        <v>42846</v>
      </c>
      <c r="H312" s="86">
        <v>6.9233000000000003E-2</v>
      </c>
      <c r="I312" s="121">
        <v>109.18029</v>
      </c>
      <c r="L312" s="118"/>
      <c r="M312" s="21"/>
      <c r="N312" s="16"/>
      <c r="O312" s="25"/>
      <c r="P312" s="62"/>
    </row>
    <row r="313" spans="1:16" s="9" customFormat="1" x14ac:dyDescent="0.2">
      <c r="A313" s="96" t="s">
        <v>298</v>
      </c>
      <c r="B313" s="109">
        <v>5100000</v>
      </c>
      <c r="C313" s="93">
        <v>0.08</v>
      </c>
      <c r="D313" s="142">
        <v>40296</v>
      </c>
      <c r="E313" s="88">
        <v>47601</v>
      </c>
      <c r="F313" s="83">
        <v>42671</v>
      </c>
      <c r="G313" s="84">
        <v>42853</v>
      </c>
      <c r="H313" s="86">
        <v>6.9252999999999995E-2</v>
      </c>
      <c r="I313" s="121">
        <v>109.16945</v>
      </c>
      <c r="L313" s="118"/>
      <c r="M313" s="21"/>
      <c r="N313" s="16"/>
      <c r="O313" s="25"/>
      <c r="P313" s="62"/>
    </row>
    <row r="314" spans="1:16" s="9" customFormat="1" x14ac:dyDescent="0.2">
      <c r="A314" s="96" t="s">
        <v>300</v>
      </c>
      <c r="B314" s="109">
        <v>10100000</v>
      </c>
      <c r="C314" s="93">
        <v>8.2500000000000004E-2</v>
      </c>
      <c r="D314" s="142">
        <v>40317</v>
      </c>
      <c r="E314" s="88">
        <v>47622</v>
      </c>
      <c r="F314" s="83">
        <v>42693</v>
      </c>
      <c r="G314" s="84">
        <v>42874</v>
      </c>
      <c r="H314" s="86">
        <v>6.9310999999999998E-2</v>
      </c>
      <c r="I314" s="121">
        <v>111.281374</v>
      </c>
      <c r="L314" s="118"/>
      <c r="M314" s="21"/>
      <c r="N314" s="16"/>
      <c r="O314" s="25"/>
      <c r="P314" s="62"/>
    </row>
    <row r="315" spans="1:16" s="9" customFormat="1" x14ac:dyDescent="0.2">
      <c r="A315" s="96" t="s">
        <v>301</v>
      </c>
      <c r="B315" s="109">
        <v>11000000</v>
      </c>
      <c r="C315" s="93">
        <v>8.5000000000000006E-2</v>
      </c>
      <c r="D315" s="142">
        <v>40324</v>
      </c>
      <c r="E315" s="88">
        <v>47629</v>
      </c>
      <c r="F315" s="83">
        <v>42700</v>
      </c>
      <c r="G315" s="84">
        <v>42881</v>
      </c>
      <c r="H315" s="86">
        <v>6.9331000000000004E-2</v>
      </c>
      <c r="I315" s="121">
        <v>113.415756</v>
      </c>
      <c r="L315" s="118"/>
      <c r="M315" s="21"/>
      <c r="N315" s="16"/>
      <c r="O315" s="25"/>
      <c r="P315" s="62"/>
    </row>
    <row r="316" spans="1:16" s="9" customFormat="1" x14ac:dyDescent="0.2">
      <c r="A316" s="96" t="s">
        <v>303</v>
      </c>
      <c r="B316" s="109">
        <v>300000</v>
      </c>
      <c r="C316" s="93">
        <v>8.7499999999999994E-2</v>
      </c>
      <c r="D316" s="142">
        <v>40331</v>
      </c>
      <c r="E316" s="91">
        <v>47636</v>
      </c>
      <c r="F316" s="83">
        <v>42706</v>
      </c>
      <c r="G316" s="84">
        <v>42888</v>
      </c>
      <c r="H316" s="86">
        <v>6.9349999999999995E-2</v>
      </c>
      <c r="I316" s="121">
        <v>115.553575</v>
      </c>
      <c r="L316" s="118"/>
      <c r="M316" s="21"/>
      <c r="N316" s="16"/>
      <c r="O316" s="25"/>
      <c r="P316" s="62"/>
    </row>
    <row r="317" spans="1:16" s="9" customFormat="1" x14ac:dyDescent="0.2">
      <c r="A317" s="96" t="s">
        <v>304</v>
      </c>
      <c r="B317" s="109">
        <v>21000000</v>
      </c>
      <c r="C317" s="93">
        <v>0.09</v>
      </c>
      <c r="D317" s="142">
        <v>40340</v>
      </c>
      <c r="E317" s="91">
        <v>47645</v>
      </c>
      <c r="F317" s="83">
        <v>42715</v>
      </c>
      <c r="G317" s="84">
        <v>42897</v>
      </c>
      <c r="H317" s="86">
        <v>6.9375000000000006E-2</v>
      </c>
      <c r="I317" s="121">
        <v>117.69459999999999</v>
      </c>
      <c r="L317" s="118"/>
      <c r="M317" s="21"/>
      <c r="N317" s="16"/>
      <c r="O317" s="25"/>
      <c r="P317" s="62"/>
    </row>
    <row r="318" spans="1:16" s="9" customFormat="1" x14ac:dyDescent="0.2">
      <c r="A318" s="96" t="s">
        <v>305</v>
      </c>
      <c r="B318" s="109">
        <v>7000000</v>
      </c>
      <c r="C318" s="93">
        <v>9.2499999999999999E-2</v>
      </c>
      <c r="D318" s="142">
        <v>40345</v>
      </c>
      <c r="E318" s="91">
        <v>47650</v>
      </c>
      <c r="F318" s="83">
        <v>42720</v>
      </c>
      <c r="G318" s="84">
        <v>42902</v>
      </c>
      <c r="H318" s="86">
        <v>6.9389000000000006E-2</v>
      </c>
      <c r="I318" s="121">
        <v>119.840503</v>
      </c>
      <c r="L318" s="118"/>
      <c r="M318" s="21"/>
      <c r="N318" s="16"/>
      <c r="O318" s="25"/>
      <c r="P318" s="62"/>
    </row>
    <row r="319" spans="1:16" s="9" customFormat="1" x14ac:dyDescent="0.2">
      <c r="A319" s="96" t="s">
        <v>306</v>
      </c>
      <c r="B319" s="109">
        <v>14200000</v>
      </c>
      <c r="C319" s="93">
        <v>9.5000000000000001E-2</v>
      </c>
      <c r="D319" s="142">
        <v>40352</v>
      </c>
      <c r="E319" s="91">
        <v>47657</v>
      </c>
      <c r="F319" s="83">
        <v>42727</v>
      </c>
      <c r="G319" s="84">
        <v>42909</v>
      </c>
      <c r="H319" s="86">
        <v>6.9407999999999997E-2</v>
      </c>
      <c r="I319" s="121">
        <v>121.989771</v>
      </c>
      <c r="L319" s="118"/>
      <c r="M319" s="21"/>
      <c r="N319" s="16"/>
      <c r="O319" s="25"/>
      <c r="P319" s="62"/>
    </row>
    <row r="320" spans="1:16" s="9" customFormat="1" x14ac:dyDescent="0.2">
      <c r="A320" s="96" t="s">
        <v>307</v>
      </c>
      <c r="B320" s="109">
        <v>20000000</v>
      </c>
      <c r="C320" s="93">
        <v>0.1</v>
      </c>
      <c r="D320" s="142">
        <v>40366</v>
      </c>
      <c r="E320" s="91">
        <v>47671</v>
      </c>
      <c r="F320" s="83">
        <v>42742</v>
      </c>
      <c r="G320" s="84">
        <v>42923</v>
      </c>
      <c r="H320" s="86">
        <v>6.9446999999999995E-2</v>
      </c>
      <c r="I320" s="121">
        <v>126.30050300000001</v>
      </c>
      <c r="L320" s="118"/>
      <c r="M320" s="21"/>
      <c r="N320" s="16"/>
      <c r="O320" s="25"/>
      <c r="P320" s="62"/>
    </row>
    <row r="321" spans="1:16" s="9" customFormat="1" x14ac:dyDescent="0.2">
      <c r="A321" s="96" t="s">
        <v>308</v>
      </c>
      <c r="B321" s="109">
        <v>12100000</v>
      </c>
      <c r="C321" s="93">
        <v>0.1</v>
      </c>
      <c r="D321" s="142">
        <v>40373</v>
      </c>
      <c r="E321" s="91">
        <v>47678</v>
      </c>
      <c r="F321" s="83">
        <v>42749</v>
      </c>
      <c r="G321" s="84">
        <v>42930</v>
      </c>
      <c r="H321" s="86">
        <v>6.9467000000000001E-2</v>
      </c>
      <c r="I321" s="121">
        <v>126.305091</v>
      </c>
      <c r="L321" s="118"/>
      <c r="M321" s="21"/>
      <c r="N321" s="16"/>
      <c r="O321" s="25"/>
      <c r="P321" s="62"/>
    </row>
    <row r="322" spans="1:16" s="9" customFormat="1" x14ac:dyDescent="0.2">
      <c r="A322" s="96" t="s">
        <v>309</v>
      </c>
      <c r="B322" s="109">
        <v>28935000</v>
      </c>
      <c r="C322" s="93">
        <v>0.1</v>
      </c>
      <c r="D322" s="142">
        <v>40387</v>
      </c>
      <c r="E322" s="91">
        <v>47692</v>
      </c>
      <c r="F322" s="83">
        <v>42763</v>
      </c>
      <c r="G322" s="84">
        <v>42944</v>
      </c>
      <c r="H322" s="86">
        <v>6.9505999999999998E-2</v>
      </c>
      <c r="I322" s="121">
        <v>126.315836</v>
      </c>
      <c r="L322" s="118"/>
      <c r="M322" s="21"/>
      <c r="N322" s="16"/>
      <c r="O322" s="25"/>
      <c r="P322" s="62"/>
    </row>
    <row r="323" spans="1:16" s="9" customFormat="1" x14ac:dyDescent="0.2">
      <c r="A323" s="96" t="s">
        <v>312</v>
      </c>
      <c r="B323" s="109">
        <v>10000000</v>
      </c>
      <c r="C323" s="93">
        <v>0.1</v>
      </c>
      <c r="D323" s="142">
        <v>40394</v>
      </c>
      <c r="E323" s="88">
        <v>47699</v>
      </c>
      <c r="F323" s="83">
        <v>42770</v>
      </c>
      <c r="G323" s="84">
        <v>42951</v>
      </c>
      <c r="H323" s="86">
        <v>6.9525000000000003E-2</v>
      </c>
      <c r="I323" s="121">
        <v>126.321995</v>
      </c>
      <c r="L323" s="118"/>
      <c r="M323" s="21"/>
      <c r="N323" s="16"/>
      <c r="O323" s="25"/>
      <c r="P323" s="62"/>
    </row>
    <row r="324" spans="1:16" s="9" customFormat="1" x14ac:dyDescent="0.2">
      <c r="A324" s="96" t="s">
        <v>313</v>
      </c>
      <c r="B324" s="109">
        <v>2160000</v>
      </c>
      <c r="C324" s="93">
        <v>0.1</v>
      </c>
      <c r="D324" s="142">
        <v>40401</v>
      </c>
      <c r="E324" s="88">
        <v>47706</v>
      </c>
      <c r="F324" s="83">
        <v>42777</v>
      </c>
      <c r="G324" s="84">
        <v>42958</v>
      </c>
      <c r="H324" s="86">
        <v>6.9543999999999995E-2</v>
      </c>
      <c r="I324" s="121">
        <v>126.32834099999999</v>
      </c>
      <c r="L324" s="118"/>
      <c r="M324" s="21"/>
      <c r="N324" s="16"/>
      <c r="O324" s="25"/>
      <c r="P324" s="62"/>
    </row>
    <row r="325" spans="1:16" s="9" customFormat="1" x14ac:dyDescent="0.2">
      <c r="A325" s="96" t="s">
        <v>314</v>
      </c>
      <c r="B325" s="109">
        <v>20100000</v>
      </c>
      <c r="C325" s="93">
        <v>0.14000000000000001</v>
      </c>
      <c r="D325" s="142">
        <v>40401</v>
      </c>
      <c r="E325" s="88">
        <v>51359</v>
      </c>
      <c r="F325" s="83">
        <v>42777</v>
      </c>
      <c r="G325" s="84">
        <v>42958</v>
      </c>
      <c r="H325" s="86">
        <v>7.3658000000000001E-2</v>
      </c>
      <c r="I325" s="121">
        <v>173.54455400000001</v>
      </c>
      <c r="L325" s="118"/>
      <c r="M325" s="21"/>
      <c r="N325" s="16"/>
      <c r="O325" s="25"/>
      <c r="P325" s="62"/>
    </row>
    <row r="326" spans="1:16" s="9" customFormat="1" x14ac:dyDescent="0.2">
      <c r="A326"/>
      <c r="B326"/>
      <c r="C326"/>
      <c r="D326"/>
      <c r="E326"/>
      <c r="F326" s="47"/>
      <c r="G326" s="47"/>
      <c r="H326"/>
      <c r="I326" s="32"/>
      <c r="J326" s="32"/>
      <c r="K326" s="32"/>
      <c r="L326"/>
      <c r="M326"/>
      <c r="N326"/>
      <c r="O326" s="12"/>
      <c r="P326" s="62"/>
    </row>
    <row r="327" spans="1:16" x14ac:dyDescent="0.2">
      <c r="A327" s="1" t="s">
        <v>106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6" s="1" customFormat="1" x14ac:dyDescent="0.2">
      <c r="A328" s="1" t="s">
        <v>111</v>
      </c>
      <c r="J328" s="107"/>
    </row>
    <row r="329" spans="1:16" s="1" customFormat="1" x14ac:dyDescent="0.2">
      <c r="A329" s="161" t="s">
        <v>110</v>
      </c>
      <c r="B329" s="161"/>
      <c r="C329" s="161"/>
      <c r="D329" s="161"/>
      <c r="E329" s="161"/>
      <c r="F329" s="161"/>
      <c r="G329" s="161"/>
      <c r="H329" s="161"/>
      <c r="I329" s="161"/>
    </row>
    <row r="330" spans="1:16" s="1" customFormat="1" x14ac:dyDescent="0.2">
      <c r="A330" s="160" t="s">
        <v>157</v>
      </c>
      <c r="E330" s="9"/>
      <c r="F330" s="9"/>
      <c r="G330" s="9"/>
      <c r="H330"/>
      <c r="I330" s="34"/>
      <c r="J330" s="34"/>
      <c r="K330" s="34"/>
      <c r="L330" s="14"/>
      <c r="M330" s="15"/>
      <c r="N330" s="15"/>
      <c r="O330" s="11"/>
    </row>
    <row r="331" spans="1:16" x14ac:dyDescent="0.2">
      <c r="A331" s="1" t="s">
        <v>158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1"/>
    </row>
    <row r="332" spans="1:16" s="1" customFormat="1" x14ac:dyDescent="0.2">
      <c r="A332" s="1" t="s">
        <v>156</v>
      </c>
      <c r="E332" s="9"/>
      <c r="F332" s="9"/>
      <c r="G332" s="9"/>
      <c r="H332"/>
      <c r="I332" s="34"/>
      <c r="J332" s="34"/>
      <c r="K332" s="34"/>
      <c r="L332" s="14"/>
      <c r="M332" s="15"/>
      <c r="N332" s="15"/>
      <c r="O332" s="11"/>
    </row>
    <row r="333" spans="1:16" x14ac:dyDescent="0.2">
      <c r="A333" s="1" t="s">
        <v>104</v>
      </c>
      <c r="B333" s="1"/>
      <c r="C333" s="1"/>
      <c r="D333" s="1"/>
      <c r="E333" s="1"/>
      <c r="F333" s="9"/>
      <c r="G333" s="9"/>
      <c r="I333" s="34"/>
      <c r="J333" s="34"/>
      <c r="K333" s="34"/>
      <c r="L333" s="1"/>
      <c r="M333" s="1"/>
      <c r="N333" s="1"/>
      <c r="O333" s="11"/>
      <c r="P333" s="11"/>
    </row>
    <row r="334" spans="1:16" x14ac:dyDescent="0.2">
      <c r="A334" s="1" t="s">
        <v>14</v>
      </c>
      <c r="B334" s="1"/>
      <c r="C334" s="1"/>
      <c r="D334" s="1"/>
      <c r="E334" s="1"/>
      <c r="F334" s="9"/>
      <c r="G334" s="9"/>
      <c r="I334" s="34"/>
      <c r="J334" s="34"/>
      <c r="K334" s="34"/>
      <c r="L334" s="1"/>
      <c r="M334" s="1"/>
      <c r="N334" s="1"/>
      <c r="O334" s="11"/>
      <c r="P334" s="11"/>
    </row>
    <row r="335" spans="1:16" x14ac:dyDescent="0.2">
      <c r="A335" s="1"/>
      <c r="B335" s="1"/>
      <c r="C335" s="1"/>
      <c r="D335" s="1"/>
      <c r="E335" s="1"/>
      <c r="F335" s="9"/>
      <c r="G335" s="9"/>
      <c r="I335" s="34"/>
      <c r="J335" s="34"/>
      <c r="K335" s="34"/>
      <c r="L335" s="1"/>
      <c r="M335" s="1"/>
      <c r="N335" s="1"/>
      <c r="O335" s="11"/>
      <c r="P335" s="11"/>
    </row>
    <row r="336" spans="1:16" x14ac:dyDescent="0.2">
      <c r="B336" s="10"/>
      <c r="C336" s="10"/>
      <c r="D336" s="10"/>
      <c r="E336" s="10"/>
      <c r="F336" s="9"/>
      <c r="G336" s="9"/>
      <c r="I336" s="22"/>
      <c r="K336" s="34"/>
      <c r="L336" s="1"/>
      <c r="M336" s="1"/>
      <c r="N336" s="1"/>
      <c r="O336" s="11"/>
      <c r="P336" s="11"/>
    </row>
    <row r="337" spans="1:17" x14ac:dyDescent="0.2">
      <c r="B337" s="1"/>
      <c r="C337" s="1"/>
      <c r="D337" s="1"/>
      <c r="E337" s="1"/>
      <c r="P337" s="11"/>
    </row>
    <row r="338" spans="1:17" x14ac:dyDescent="0.2">
      <c r="A338" s="1"/>
      <c r="B338" s="1"/>
      <c r="C338" s="1"/>
      <c r="D338" s="1"/>
      <c r="E338" s="1"/>
      <c r="F338" s="51"/>
      <c r="G338" s="51"/>
      <c r="H338" s="1"/>
      <c r="I338" s="11"/>
      <c r="J338" s="11"/>
      <c r="K338" s="11"/>
      <c r="L338" s="1"/>
      <c r="M338" s="1"/>
      <c r="N338" s="11"/>
      <c r="O338" s="11"/>
    </row>
    <row r="339" spans="1:17" s="1" customFormat="1" x14ac:dyDescent="0.2">
      <c r="A339"/>
      <c r="B339"/>
      <c r="C339"/>
      <c r="D339"/>
      <c r="E339"/>
      <c r="F339" s="47"/>
      <c r="G339" s="47"/>
      <c r="H339"/>
      <c r="I339" s="32"/>
      <c r="J339" s="32"/>
      <c r="K339" s="32"/>
      <c r="L339"/>
      <c r="M339"/>
      <c r="N339"/>
      <c r="O339" s="12"/>
      <c r="P339" s="11"/>
      <c r="Q339" s="11"/>
    </row>
    <row r="340" spans="1:17" x14ac:dyDescent="0.2">
      <c r="A340" s="150"/>
    </row>
  </sheetData>
  <sheetProtection password="C510" sheet="1" objects="1" scenarios="1"/>
  <sortState ref="B9:I325">
    <sortCondition ref="E9:E325"/>
  </sortState>
  <mergeCells count="1">
    <mergeCell ref="A329:I329"/>
  </mergeCells>
  <phoneticPr fontId="0" type="noConversion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Q26"/>
  <sheetViews>
    <sheetView workbookViewId="0">
      <selection activeCell="A9" sqref="A9:I11"/>
    </sheetView>
  </sheetViews>
  <sheetFormatPr defaultRowHeight="12.75" x14ac:dyDescent="0.2"/>
  <cols>
    <col min="1" max="1" width="14.85546875" style="1" customWidth="1"/>
    <col min="2" max="2" width="11.85546875" style="1" customWidth="1"/>
    <col min="3" max="3" width="14.7109375" style="1" customWidth="1"/>
    <col min="4" max="4" width="14.85546875" style="1" bestFit="1" customWidth="1"/>
    <col min="5" max="5" width="14.85546875" style="1" customWidth="1"/>
    <col min="6" max="6" width="12.85546875" style="1" bestFit="1" customWidth="1"/>
    <col min="7" max="7" width="13.7109375" style="11" bestFit="1" customWidth="1"/>
    <col min="8" max="8" width="14" style="11" customWidth="1"/>
    <col min="9" max="9" width="10.42578125" style="11" bestFit="1" customWidth="1"/>
    <col min="10" max="10" width="14.140625" style="11" customWidth="1"/>
    <col min="11" max="11" width="14.7109375" style="11" bestFit="1" customWidth="1"/>
    <col min="12" max="12" width="10.42578125" style="11" customWidth="1"/>
    <col min="13" max="13" width="8.7109375" style="1" bestFit="1" customWidth="1"/>
    <col min="14" max="16384" width="9.140625" style="1"/>
  </cols>
  <sheetData>
    <row r="1" spans="1:17" customFormat="1" x14ac:dyDescent="0.2">
      <c r="A1" s="10" t="s">
        <v>28</v>
      </c>
      <c r="B1" s="3"/>
      <c r="C1" s="3"/>
      <c r="D1" s="3"/>
      <c r="E1" s="3"/>
      <c r="F1" s="3"/>
      <c r="H1" s="11"/>
      <c r="I1" s="32"/>
      <c r="J1" s="32"/>
      <c r="K1" s="32"/>
      <c r="L1" s="32"/>
      <c r="M1" s="17"/>
      <c r="P1" s="12"/>
      <c r="Q1" s="12"/>
    </row>
    <row r="2" spans="1:17" customFormat="1" x14ac:dyDescent="0.2">
      <c r="A2" s="1"/>
      <c r="B2" s="3" t="s">
        <v>9</v>
      </c>
      <c r="C2" s="3"/>
      <c r="D2" s="70">
        <f>ValueDate</f>
        <v>42794</v>
      </c>
      <c r="E2" s="70"/>
      <c r="F2" s="31"/>
      <c r="G2" s="30"/>
      <c r="H2" s="11"/>
      <c r="I2" s="32"/>
      <c r="J2" s="32"/>
      <c r="K2" s="32"/>
      <c r="L2" s="32"/>
      <c r="M2" s="17"/>
      <c r="P2" s="12"/>
      <c r="Q2" s="12"/>
    </row>
    <row r="3" spans="1:17" customFormat="1" ht="6" customHeight="1" x14ac:dyDescent="0.2">
      <c r="A3" s="1"/>
      <c r="B3" s="3"/>
      <c r="C3" s="3"/>
      <c r="D3" s="3"/>
      <c r="E3" s="3"/>
      <c r="F3" s="3"/>
      <c r="G3" s="7"/>
      <c r="H3" s="11"/>
      <c r="I3" s="32"/>
      <c r="J3" s="32"/>
      <c r="K3" s="32"/>
      <c r="L3" s="32"/>
      <c r="M3" s="17"/>
      <c r="P3" s="12"/>
      <c r="Q3" s="12"/>
    </row>
    <row r="4" spans="1:17" customFormat="1" x14ac:dyDescent="0.2">
      <c r="A4" s="6" t="s">
        <v>7</v>
      </c>
      <c r="B4" s="3"/>
      <c r="C4" s="3"/>
      <c r="D4" s="3"/>
      <c r="E4" s="3"/>
      <c r="F4" s="3"/>
      <c r="H4" s="11"/>
      <c r="I4" s="32"/>
      <c r="J4" s="32"/>
      <c r="K4" s="32"/>
      <c r="L4" s="32"/>
      <c r="M4" s="17"/>
      <c r="P4" s="12"/>
      <c r="Q4" s="12"/>
    </row>
    <row r="5" spans="1:17" customFormat="1" ht="5.25" customHeight="1" x14ac:dyDescent="0.2">
      <c r="I5" s="32"/>
      <c r="J5" s="32"/>
      <c r="K5" s="32"/>
      <c r="L5" s="32"/>
      <c r="M5" s="17"/>
      <c r="P5" s="12"/>
      <c r="Q5" s="12"/>
    </row>
    <row r="6" spans="1:17" customFormat="1" x14ac:dyDescent="0.2">
      <c r="A6" s="75" t="s">
        <v>508</v>
      </c>
      <c r="B6" s="76" t="s">
        <v>490</v>
      </c>
      <c r="C6" s="76" t="s">
        <v>512</v>
      </c>
      <c r="D6" s="75" t="s">
        <v>511</v>
      </c>
      <c r="E6" s="76" t="s">
        <v>1</v>
      </c>
      <c r="F6" s="75" t="s">
        <v>2</v>
      </c>
      <c r="G6" s="76" t="s">
        <v>3</v>
      </c>
      <c r="H6" s="76" t="s">
        <v>4</v>
      </c>
      <c r="I6" s="77" t="s">
        <v>11</v>
      </c>
      <c r="J6" s="11"/>
      <c r="K6" s="11"/>
      <c r="L6" s="41"/>
      <c r="M6" s="18"/>
      <c r="P6" s="19"/>
      <c r="Q6" s="19"/>
    </row>
    <row r="7" spans="1:17" customFormat="1" x14ac:dyDescent="0.2">
      <c r="A7" s="133" t="s">
        <v>509</v>
      </c>
      <c r="B7" s="79" t="s">
        <v>493</v>
      </c>
      <c r="C7" s="134" t="s">
        <v>489</v>
      </c>
      <c r="D7" s="102" t="s">
        <v>5</v>
      </c>
      <c r="E7" s="79" t="s">
        <v>5</v>
      </c>
      <c r="F7" s="102" t="s">
        <v>5</v>
      </c>
      <c r="G7" s="79" t="s">
        <v>5</v>
      </c>
      <c r="H7" s="79" t="s">
        <v>1</v>
      </c>
      <c r="I7" s="80">
        <v>100</v>
      </c>
      <c r="J7" s="11"/>
      <c r="K7" s="11"/>
      <c r="L7" s="42"/>
      <c r="M7" s="18"/>
      <c r="P7" s="23"/>
      <c r="Q7" s="23"/>
    </row>
    <row r="8" spans="1:17" customFormat="1" ht="1.5" customHeight="1" x14ac:dyDescent="0.2">
      <c r="A8" s="40"/>
      <c r="B8" s="43"/>
      <c r="C8" s="135"/>
      <c r="D8" s="35"/>
      <c r="E8" s="2"/>
      <c r="F8" s="35"/>
      <c r="G8" s="2"/>
      <c r="H8" s="2"/>
      <c r="I8" s="33"/>
      <c r="J8" s="11"/>
      <c r="K8" s="11"/>
      <c r="L8" s="43"/>
      <c r="M8" s="17"/>
      <c r="P8" s="24"/>
      <c r="Q8" s="24"/>
    </row>
    <row r="9" spans="1:17" x14ac:dyDescent="0.2">
      <c r="A9" s="95" t="s">
        <v>95</v>
      </c>
      <c r="B9" s="109">
        <v>15000000</v>
      </c>
      <c r="C9" s="86">
        <v>6.8000000000000005E-2</v>
      </c>
      <c r="D9" s="141">
        <v>38687</v>
      </c>
      <c r="E9" s="130">
        <v>44166</v>
      </c>
      <c r="F9" s="84">
        <v>42705</v>
      </c>
      <c r="G9" s="98">
        <v>42887</v>
      </c>
      <c r="H9" s="86">
        <v>4.3852000000000002E-2</v>
      </c>
      <c r="I9" s="120">
        <v>108.268979</v>
      </c>
      <c r="L9" s="44"/>
      <c r="M9" s="118"/>
      <c r="N9" s="21"/>
      <c r="O9" s="16"/>
      <c r="P9" s="25"/>
    </row>
    <row r="10" spans="1:17" x14ac:dyDescent="0.2">
      <c r="A10" s="95" t="s">
        <v>163</v>
      </c>
      <c r="B10" s="109">
        <v>14250000</v>
      </c>
      <c r="C10" s="86">
        <v>6.83E-2</v>
      </c>
      <c r="D10" s="141" t="s">
        <v>513</v>
      </c>
      <c r="E10" s="130">
        <v>44839</v>
      </c>
      <c r="F10" s="84">
        <v>42648</v>
      </c>
      <c r="G10" s="98">
        <v>42830</v>
      </c>
      <c r="H10" s="86">
        <v>5.1831000000000002E-2</v>
      </c>
      <c r="I10" s="120">
        <v>107.90847100000001</v>
      </c>
      <c r="L10" s="44"/>
      <c r="M10" s="118"/>
      <c r="N10" s="21"/>
      <c r="O10" s="16"/>
      <c r="P10" s="25"/>
    </row>
    <row r="11" spans="1:17" x14ac:dyDescent="0.2">
      <c r="A11" s="95" t="s">
        <v>182</v>
      </c>
      <c r="B11" s="109">
        <v>8000000</v>
      </c>
      <c r="C11" s="86">
        <v>7.1900000000000006E-2</v>
      </c>
      <c r="D11" s="141">
        <v>39632</v>
      </c>
      <c r="E11" s="130">
        <v>45110</v>
      </c>
      <c r="F11" s="84">
        <v>42738</v>
      </c>
      <c r="G11" s="98">
        <v>42919</v>
      </c>
      <c r="H11" s="86">
        <v>5.5293000000000002E-2</v>
      </c>
      <c r="I11" s="120">
        <v>108.776155</v>
      </c>
      <c r="L11" s="44"/>
      <c r="M11" s="118"/>
      <c r="N11" s="21"/>
      <c r="O11" s="16"/>
      <c r="P11" s="25"/>
    </row>
    <row r="12" spans="1:17" ht="13.5" customHeight="1" x14ac:dyDescent="0.2">
      <c r="M12" s="65"/>
    </row>
    <row r="13" spans="1:17" x14ac:dyDescent="0.2">
      <c r="A13" s="1" t="s">
        <v>106</v>
      </c>
      <c r="G13" s="1"/>
      <c r="H13" s="1"/>
      <c r="I13" s="1"/>
      <c r="J13" s="1"/>
      <c r="K13" s="1"/>
      <c r="L13" s="1"/>
      <c r="M13" s="4"/>
    </row>
    <row r="14" spans="1:17" x14ac:dyDescent="0.2">
      <c r="A14" s="1" t="s">
        <v>107</v>
      </c>
      <c r="G14" s="1"/>
      <c r="H14" s="1"/>
      <c r="I14" s="1"/>
      <c r="J14" s="1"/>
      <c r="K14" s="1"/>
      <c r="L14" s="1"/>
      <c r="M14" s="4"/>
    </row>
    <row r="15" spans="1:17" x14ac:dyDescent="0.2">
      <c r="A15" s="161" t="s">
        <v>105</v>
      </c>
      <c r="B15" s="161"/>
      <c r="C15" s="161"/>
      <c r="D15" s="161"/>
      <c r="E15" s="161"/>
      <c r="F15" s="161"/>
      <c r="G15" s="161"/>
      <c r="H15" s="161"/>
      <c r="I15" s="1"/>
      <c r="J15" s="107"/>
      <c r="K15" s="1"/>
      <c r="L15" s="1"/>
      <c r="M15" s="4"/>
    </row>
    <row r="16" spans="1:17" x14ac:dyDescent="0.2">
      <c r="A16" s="1" t="s">
        <v>162</v>
      </c>
      <c r="F16" s="11"/>
      <c r="I16" s="1"/>
      <c r="M16" s="65"/>
    </row>
    <row r="17" spans="1:13" x14ac:dyDescent="0.2">
      <c r="A17" s="1" t="s">
        <v>158</v>
      </c>
      <c r="F17" s="11"/>
      <c r="I17" s="1"/>
      <c r="M17" s="65"/>
    </row>
    <row r="18" spans="1:13" x14ac:dyDescent="0.2">
      <c r="A18" s="1" t="s">
        <v>156</v>
      </c>
      <c r="F18" s="11"/>
      <c r="I18" s="1"/>
      <c r="M18" s="65"/>
    </row>
    <row r="19" spans="1:13" x14ac:dyDescent="0.2">
      <c r="A19" s="1" t="s">
        <v>159</v>
      </c>
      <c r="F19" s="11"/>
    </row>
    <row r="20" spans="1:13" x14ac:dyDescent="0.2">
      <c r="A20" s="1" t="s">
        <v>160</v>
      </c>
      <c r="F20" s="11"/>
      <c r="I20" s="1"/>
    </row>
    <row r="21" spans="1:13" x14ac:dyDescent="0.2">
      <c r="A21" s="1" t="s">
        <v>14</v>
      </c>
      <c r="F21" s="11"/>
    </row>
    <row r="22" spans="1:13" x14ac:dyDescent="0.2">
      <c r="F22" s="11"/>
    </row>
    <row r="23" spans="1:13" x14ac:dyDescent="0.2">
      <c r="A23" s="52"/>
      <c r="B23" s="10"/>
      <c r="C23" s="10"/>
      <c r="D23" s="10"/>
      <c r="E23" s="10"/>
      <c r="F23" s="10"/>
    </row>
    <row r="24" spans="1:13" x14ac:dyDescent="0.2">
      <c r="B24" s="22"/>
      <c r="C24" s="22"/>
      <c r="D24" s="22"/>
      <c r="E24" s="22"/>
      <c r="H24" s="22"/>
      <c r="I24" s="1"/>
      <c r="J24" s="1"/>
      <c r="K24" s="1"/>
      <c r="L24" s="1"/>
    </row>
    <row r="25" spans="1:13" x14ac:dyDescent="0.2">
      <c r="A25" s="20"/>
    </row>
    <row r="26" spans="1:13" x14ac:dyDescent="0.2">
      <c r="A26" s="73"/>
    </row>
  </sheetData>
  <sheetProtection password="C510" sheet="1" objects="1" scenarios="1"/>
  <sortState ref="A9:I11">
    <sortCondition ref="E9:E11"/>
  </sortState>
  <mergeCells count="1">
    <mergeCell ref="A15:H15"/>
  </mergeCells>
  <phoneticPr fontId="0" type="noConversion"/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R39"/>
  <sheetViews>
    <sheetView workbookViewId="0">
      <pane ySplit="8" topLeftCell="A9" activePane="bottomLeft" state="frozen"/>
      <selection activeCell="F108" sqref="F108"/>
      <selection pane="bottomLeft" activeCell="M15" sqref="M15"/>
    </sheetView>
  </sheetViews>
  <sheetFormatPr defaultRowHeight="12.75" x14ac:dyDescent="0.2"/>
  <cols>
    <col min="1" max="1" width="16" style="1" customWidth="1"/>
    <col min="2" max="2" width="15.28515625" style="1" bestFit="1" customWidth="1"/>
    <col min="3" max="4" width="15.140625" style="1" customWidth="1"/>
    <col min="5" max="5" width="14.7109375" style="1" customWidth="1"/>
    <col min="6" max="6" width="13" style="1" bestFit="1" customWidth="1"/>
    <col min="7" max="7" width="13" style="1" customWidth="1"/>
    <col min="8" max="8" width="11.7109375" style="1" customWidth="1"/>
    <col min="9" max="9" width="10.7109375" style="1" customWidth="1"/>
    <col min="10" max="10" width="11.85546875" style="1" customWidth="1"/>
    <col min="11" max="11" width="8.7109375" style="1" customWidth="1"/>
    <col min="12" max="15" width="9.140625" style="1"/>
    <col min="16" max="16" width="13.7109375" style="1" customWidth="1"/>
    <col min="17" max="16384" width="9.140625" style="1"/>
  </cols>
  <sheetData>
    <row r="1" spans="1:16" customFormat="1" x14ac:dyDescent="0.2">
      <c r="A1" s="52" t="s">
        <v>28</v>
      </c>
      <c r="B1" s="53"/>
      <c r="C1" s="53"/>
      <c r="D1" s="53"/>
      <c r="E1" s="53"/>
      <c r="F1" s="47"/>
      <c r="G1" s="47"/>
      <c r="H1" s="9"/>
      <c r="I1" s="54"/>
      <c r="J1" s="54"/>
      <c r="K1" s="17"/>
      <c r="N1" s="12"/>
      <c r="O1" s="12"/>
    </row>
    <row r="2" spans="1:16" customFormat="1" x14ac:dyDescent="0.2">
      <c r="A2" s="9"/>
      <c r="B2" s="53" t="s">
        <v>9</v>
      </c>
      <c r="C2" s="70">
        <f>ValueDateFEA</f>
        <v>42794</v>
      </c>
      <c r="D2" s="70"/>
      <c r="E2" s="55"/>
      <c r="F2" s="48"/>
      <c r="G2" s="48"/>
      <c r="H2" s="9"/>
      <c r="I2" s="54"/>
      <c r="J2" s="54"/>
      <c r="K2" s="17"/>
      <c r="N2" s="12"/>
      <c r="O2" s="12"/>
    </row>
    <row r="3" spans="1:16" customFormat="1" ht="6" customHeight="1" x14ac:dyDescent="0.2">
      <c r="A3" s="9"/>
      <c r="B3" s="53"/>
      <c r="C3" s="53"/>
      <c r="D3" s="53"/>
      <c r="E3" s="53"/>
      <c r="F3" s="49"/>
      <c r="G3" s="49"/>
      <c r="H3" s="9"/>
      <c r="I3" s="54"/>
      <c r="J3" s="54"/>
      <c r="K3" s="17"/>
      <c r="N3" s="12"/>
      <c r="O3" s="12"/>
    </row>
    <row r="4" spans="1:16" customFormat="1" x14ac:dyDescent="0.2">
      <c r="A4" s="56" t="s">
        <v>8</v>
      </c>
      <c r="B4" s="53"/>
      <c r="C4" s="53"/>
      <c r="D4" s="53"/>
      <c r="E4" s="53"/>
      <c r="F4" s="47"/>
      <c r="G4" s="47"/>
      <c r="H4" s="9"/>
      <c r="I4" s="54"/>
      <c r="J4" s="54"/>
      <c r="K4" s="17"/>
      <c r="N4" s="12"/>
      <c r="O4" s="12"/>
    </row>
    <row r="5" spans="1:16" customFormat="1" ht="5.25" customHeight="1" x14ac:dyDescent="0.2">
      <c r="A5" s="47"/>
      <c r="B5" s="47"/>
      <c r="C5" s="47"/>
      <c r="D5" s="47"/>
      <c r="E5" s="47"/>
      <c r="F5" s="47"/>
      <c r="G5" s="47"/>
      <c r="H5" s="47"/>
      <c r="I5" s="54"/>
      <c r="J5" s="54"/>
      <c r="K5" s="17"/>
      <c r="N5" s="12"/>
      <c r="O5" s="12"/>
    </row>
    <row r="6" spans="1:16" customFormat="1" x14ac:dyDescent="0.2">
      <c r="A6" s="76" t="s">
        <v>508</v>
      </c>
      <c r="B6" s="113" t="s">
        <v>490</v>
      </c>
      <c r="C6" s="74" t="s">
        <v>510</v>
      </c>
      <c r="D6" s="74" t="s">
        <v>511</v>
      </c>
      <c r="E6" s="76" t="s">
        <v>1</v>
      </c>
      <c r="F6" s="75" t="s">
        <v>2</v>
      </c>
      <c r="G6" s="76" t="s">
        <v>3</v>
      </c>
      <c r="H6" s="76" t="s">
        <v>4</v>
      </c>
      <c r="I6" s="77" t="s">
        <v>11</v>
      </c>
      <c r="J6" s="1"/>
      <c r="K6" s="18"/>
      <c r="N6" s="19"/>
      <c r="O6" s="19"/>
      <c r="P6" s="1"/>
    </row>
    <row r="7" spans="1:16" customFormat="1" x14ac:dyDescent="0.2">
      <c r="A7" s="134" t="s">
        <v>509</v>
      </c>
      <c r="B7" s="114" t="s">
        <v>493</v>
      </c>
      <c r="C7" s="103" t="s">
        <v>489</v>
      </c>
      <c r="D7" s="103" t="s">
        <v>5</v>
      </c>
      <c r="E7" s="79" t="s">
        <v>5</v>
      </c>
      <c r="F7" s="78" t="s">
        <v>5</v>
      </c>
      <c r="G7" s="79" t="s">
        <v>5</v>
      </c>
      <c r="H7" s="79" t="s">
        <v>1</v>
      </c>
      <c r="I7" s="80">
        <v>100</v>
      </c>
      <c r="J7" s="1"/>
      <c r="K7" s="18"/>
      <c r="N7" s="23"/>
      <c r="O7" s="23"/>
      <c r="P7" s="1"/>
    </row>
    <row r="8" spans="1:16" customFormat="1" ht="1.5" customHeight="1" x14ac:dyDescent="0.2">
      <c r="A8" s="136"/>
      <c r="B8" s="115"/>
      <c r="C8" s="59"/>
      <c r="D8" s="59"/>
      <c r="E8" s="50"/>
      <c r="F8" s="39"/>
      <c r="G8" s="50"/>
      <c r="H8" s="50"/>
      <c r="I8" s="57"/>
      <c r="J8" s="1"/>
      <c r="K8" s="17"/>
      <c r="N8" s="24"/>
      <c r="O8" s="24"/>
      <c r="P8" s="1"/>
    </row>
    <row r="9" spans="1:16" x14ac:dyDescent="0.2">
      <c r="A9" s="137" t="s">
        <v>495</v>
      </c>
      <c r="B9" s="112">
        <v>200000</v>
      </c>
      <c r="C9" s="86">
        <v>3.5000000000000003E-2</v>
      </c>
      <c r="D9" s="141">
        <v>41859</v>
      </c>
      <c r="E9" s="130">
        <v>42955</v>
      </c>
      <c r="F9" s="84">
        <v>42774</v>
      </c>
      <c r="G9" s="98">
        <v>42955</v>
      </c>
      <c r="H9" s="86">
        <v>3.1192999999999999E-2</v>
      </c>
      <c r="I9" s="120">
        <v>100.164354</v>
      </c>
      <c r="K9" s="118"/>
      <c r="L9" s="21"/>
      <c r="M9" s="16"/>
      <c r="N9" s="25"/>
      <c r="O9" s="45"/>
    </row>
    <row r="10" spans="1:16" x14ac:dyDescent="0.2">
      <c r="A10" s="137" t="s">
        <v>403</v>
      </c>
      <c r="B10" s="112">
        <v>5000000</v>
      </c>
      <c r="C10" s="86">
        <v>3.7499999999999999E-2</v>
      </c>
      <c r="D10" s="141">
        <v>41262</v>
      </c>
      <c r="E10" s="130">
        <v>43088</v>
      </c>
      <c r="F10" s="84">
        <v>42723</v>
      </c>
      <c r="G10" s="98">
        <v>42905</v>
      </c>
      <c r="H10" s="86">
        <v>3.7220000000000003E-2</v>
      </c>
      <c r="I10" s="120">
        <v>100.017893</v>
      </c>
      <c r="K10" s="118"/>
      <c r="L10" s="21"/>
      <c r="M10" s="16"/>
      <c r="N10" s="25"/>
      <c r="O10" s="45"/>
    </row>
    <row r="11" spans="1:16" x14ac:dyDescent="0.2">
      <c r="A11" s="137" t="s">
        <v>417</v>
      </c>
      <c r="B11" s="112">
        <v>1000000</v>
      </c>
      <c r="C11" s="86">
        <v>0.03</v>
      </c>
      <c r="D11" s="141">
        <v>41449</v>
      </c>
      <c r="E11" s="130">
        <v>43275</v>
      </c>
      <c r="F11" s="84">
        <v>42728</v>
      </c>
      <c r="G11" s="98">
        <v>42910</v>
      </c>
      <c r="H11" s="86">
        <v>3.8733999999999998E-2</v>
      </c>
      <c r="I11" s="120">
        <v>98.884326000000001</v>
      </c>
      <c r="K11" s="118"/>
      <c r="L11" s="21"/>
      <c r="M11" s="16"/>
      <c r="N11" s="25"/>
      <c r="O11" s="45"/>
    </row>
    <row r="12" spans="1:16" x14ac:dyDescent="0.2">
      <c r="A12" s="137" t="s">
        <v>496</v>
      </c>
      <c r="B12" s="112">
        <v>5200000</v>
      </c>
      <c r="C12" s="86">
        <v>4.7399999999999998E-2</v>
      </c>
      <c r="D12" s="141">
        <v>41859</v>
      </c>
      <c r="E12" s="130">
        <v>43685</v>
      </c>
      <c r="F12" s="84">
        <v>42774</v>
      </c>
      <c r="G12" s="98">
        <v>42955</v>
      </c>
      <c r="H12" s="86">
        <v>4.0187E-2</v>
      </c>
      <c r="I12" s="120">
        <v>101.661378</v>
      </c>
      <c r="K12" s="118"/>
      <c r="L12" s="21"/>
      <c r="M12" s="16"/>
      <c r="N12" s="25"/>
      <c r="O12" s="45"/>
    </row>
    <row r="13" spans="1:16" x14ac:dyDescent="0.2">
      <c r="A13" s="137" t="s">
        <v>321</v>
      </c>
      <c r="B13" s="112">
        <v>500000</v>
      </c>
      <c r="C13" s="86">
        <v>0.08</v>
      </c>
      <c r="D13" s="141">
        <v>40466</v>
      </c>
      <c r="E13" s="130">
        <v>44119</v>
      </c>
      <c r="F13" s="84">
        <v>42658</v>
      </c>
      <c r="G13" s="98">
        <v>42840</v>
      </c>
      <c r="H13" s="86">
        <v>4.3473999999999999E-2</v>
      </c>
      <c r="I13" s="120">
        <v>112.124904</v>
      </c>
      <c r="K13" s="118"/>
      <c r="L13" s="21"/>
      <c r="M13" s="16"/>
      <c r="N13" s="25"/>
      <c r="O13" s="45"/>
    </row>
    <row r="14" spans="1:16" x14ac:dyDescent="0.2">
      <c r="A14" s="138" t="s">
        <v>119</v>
      </c>
      <c r="B14" s="112">
        <v>3000000</v>
      </c>
      <c r="C14" s="86">
        <v>0.10249999999999999</v>
      </c>
      <c r="D14" s="141">
        <v>38884</v>
      </c>
      <c r="E14" s="130">
        <v>44363</v>
      </c>
      <c r="F14" s="84">
        <v>42720</v>
      </c>
      <c r="G14" s="98">
        <v>42902</v>
      </c>
      <c r="H14" s="86">
        <v>4.5941000000000003E-2</v>
      </c>
      <c r="I14" s="120">
        <v>121.813587</v>
      </c>
      <c r="K14" s="118"/>
      <c r="L14" s="21"/>
      <c r="M14" s="16"/>
      <c r="N14" s="25"/>
      <c r="O14" s="45"/>
    </row>
    <row r="15" spans="1:16" x14ac:dyDescent="0.2">
      <c r="A15" s="137" t="s">
        <v>497</v>
      </c>
      <c r="B15" s="112">
        <v>5200000</v>
      </c>
      <c r="C15" s="86">
        <v>4.9500000000000002E-2</v>
      </c>
      <c r="D15" s="141">
        <v>41859</v>
      </c>
      <c r="E15" s="130">
        <v>44416</v>
      </c>
      <c r="F15" s="84">
        <v>42774</v>
      </c>
      <c r="G15" s="98">
        <v>42955</v>
      </c>
      <c r="H15" s="86">
        <v>4.6573999999999997E-2</v>
      </c>
      <c r="I15" s="120">
        <v>101.15982</v>
      </c>
      <c r="K15" s="118"/>
      <c r="L15" s="21"/>
      <c r="M15" s="16"/>
      <c r="N15" s="25"/>
      <c r="O15" s="45"/>
    </row>
    <row r="16" spans="1:16" x14ac:dyDescent="0.2">
      <c r="A16" s="138" t="s">
        <v>130</v>
      </c>
      <c r="B16" s="112">
        <v>5000000</v>
      </c>
      <c r="C16" s="86">
        <v>0.106</v>
      </c>
      <c r="D16" s="141">
        <v>38974</v>
      </c>
      <c r="E16" s="130">
        <v>44453</v>
      </c>
      <c r="F16" s="84">
        <v>42627</v>
      </c>
      <c r="G16" s="98">
        <v>42808</v>
      </c>
      <c r="H16" s="86">
        <v>4.7016000000000002E-2</v>
      </c>
      <c r="I16" s="120">
        <v>123.85236399999999</v>
      </c>
      <c r="K16" s="118"/>
      <c r="L16" s="21"/>
      <c r="M16" s="16"/>
      <c r="N16" s="25"/>
      <c r="O16" s="45"/>
    </row>
    <row r="17" spans="1:15" x14ac:dyDescent="0.2">
      <c r="A17" s="138" t="s">
        <v>131</v>
      </c>
      <c r="B17" s="112">
        <v>5000000</v>
      </c>
      <c r="C17" s="86">
        <v>0.1065</v>
      </c>
      <c r="D17" s="141">
        <v>38989</v>
      </c>
      <c r="E17" s="130">
        <v>44468</v>
      </c>
      <c r="F17" s="84">
        <v>42642</v>
      </c>
      <c r="G17" s="98">
        <v>42823</v>
      </c>
      <c r="H17" s="86">
        <v>4.7195000000000001E-2</v>
      </c>
      <c r="I17" s="120">
        <v>124.164344</v>
      </c>
      <c r="K17" s="118"/>
      <c r="L17" s="21"/>
      <c r="M17" s="16"/>
      <c r="N17" s="25"/>
      <c r="O17" s="45"/>
    </row>
    <row r="18" spans="1:15" x14ac:dyDescent="0.2">
      <c r="A18" s="138" t="s">
        <v>136</v>
      </c>
      <c r="B18" s="112">
        <v>2000000</v>
      </c>
      <c r="C18" s="86">
        <v>0.111</v>
      </c>
      <c r="D18" s="141">
        <v>39016</v>
      </c>
      <c r="E18" s="130">
        <v>44495</v>
      </c>
      <c r="F18" s="84">
        <v>42669</v>
      </c>
      <c r="G18" s="98">
        <v>42851</v>
      </c>
      <c r="H18" s="86">
        <v>4.7517999999999998E-2</v>
      </c>
      <c r="I18" s="120">
        <v>126.22744899999999</v>
      </c>
      <c r="K18" s="118"/>
      <c r="L18" s="21"/>
      <c r="M18" s="16"/>
      <c r="N18" s="25"/>
      <c r="O18" s="45"/>
    </row>
    <row r="19" spans="1:15" x14ac:dyDescent="0.2">
      <c r="A19" s="138" t="s">
        <v>139</v>
      </c>
      <c r="B19" s="112">
        <v>3000000</v>
      </c>
      <c r="C19" s="86">
        <v>0.112</v>
      </c>
      <c r="D19" s="141">
        <v>39031</v>
      </c>
      <c r="E19" s="130">
        <v>44510</v>
      </c>
      <c r="F19" s="84">
        <v>42684</v>
      </c>
      <c r="G19" s="98">
        <v>42865</v>
      </c>
      <c r="H19" s="86">
        <v>4.7697000000000003E-2</v>
      </c>
      <c r="I19" s="120">
        <v>126.75508499999999</v>
      </c>
      <c r="K19" s="118"/>
      <c r="L19" s="21"/>
      <c r="M19" s="16"/>
      <c r="N19" s="25"/>
      <c r="O19" s="45"/>
    </row>
    <row r="20" spans="1:15" x14ac:dyDescent="0.2">
      <c r="A20" s="138" t="s">
        <v>140</v>
      </c>
      <c r="B20" s="112">
        <v>6000000</v>
      </c>
      <c r="C20" s="86">
        <v>0.12</v>
      </c>
      <c r="D20" s="141">
        <v>39042</v>
      </c>
      <c r="E20" s="130">
        <v>44521</v>
      </c>
      <c r="F20" s="84">
        <v>42695</v>
      </c>
      <c r="G20" s="98">
        <v>42876</v>
      </c>
      <c r="H20" s="86">
        <v>4.7828000000000002E-2</v>
      </c>
      <c r="I20" s="120">
        <v>130.193107</v>
      </c>
      <c r="K20" s="118"/>
      <c r="L20" s="21"/>
      <c r="M20" s="16"/>
      <c r="N20" s="25"/>
      <c r="O20" s="45"/>
    </row>
    <row r="21" spans="1:15" x14ac:dyDescent="0.2">
      <c r="A21" s="138" t="s">
        <v>315</v>
      </c>
      <c r="B21" s="112">
        <v>1700000</v>
      </c>
      <c r="C21" s="86">
        <v>8.2500000000000004E-2</v>
      </c>
      <c r="D21" s="141">
        <v>40413</v>
      </c>
      <c r="E21" s="130">
        <v>45892</v>
      </c>
      <c r="F21" s="84">
        <v>42789</v>
      </c>
      <c r="G21" s="98">
        <v>42970</v>
      </c>
      <c r="H21" s="86">
        <v>6.4014000000000001E-2</v>
      </c>
      <c r="I21" s="120">
        <v>111.95863300000001</v>
      </c>
      <c r="K21" s="118"/>
      <c r="L21" s="21"/>
      <c r="M21" s="16"/>
      <c r="N21" s="25"/>
      <c r="O21" s="45"/>
    </row>
    <row r="22" spans="1:15" x14ac:dyDescent="0.2">
      <c r="A22" s="137" t="s">
        <v>322</v>
      </c>
      <c r="B22" s="112">
        <v>1600000</v>
      </c>
      <c r="C22" s="86">
        <v>0.09</v>
      </c>
      <c r="D22" s="140">
        <v>40466</v>
      </c>
      <c r="E22" s="130">
        <v>45945</v>
      </c>
      <c r="F22" s="84">
        <v>42658</v>
      </c>
      <c r="G22" s="98">
        <v>42840</v>
      </c>
      <c r="H22" s="86">
        <v>6.4381999999999995E-2</v>
      </c>
      <c r="I22" s="120">
        <v>116.742467</v>
      </c>
      <c r="K22" s="118"/>
      <c r="L22" s="21"/>
      <c r="M22" s="16"/>
      <c r="N22" s="25"/>
      <c r="O22" s="45"/>
    </row>
    <row r="23" spans="1:1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118"/>
      <c r="L23" s="21"/>
      <c r="M23" s="16"/>
      <c r="N23" s="25"/>
    </row>
    <row r="24" spans="1:15" x14ac:dyDescent="0.2">
      <c r="A24" s="1" t="s">
        <v>106</v>
      </c>
    </row>
    <row r="25" spans="1:15" x14ac:dyDescent="0.2">
      <c r="A25" s="1" t="s">
        <v>109</v>
      </c>
      <c r="J25" s="108"/>
    </row>
    <row r="26" spans="1:15" x14ac:dyDescent="0.2">
      <c r="A26" s="161" t="s">
        <v>108</v>
      </c>
      <c r="B26" s="161"/>
      <c r="C26" s="161"/>
      <c r="D26" s="161"/>
      <c r="E26" s="161"/>
      <c r="F26" s="161"/>
      <c r="G26" s="161"/>
      <c r="H26" s="161"/>
      <c r="I26" s="161"/>
      <c r="J26" s="104"/>
    </row>
    <row r="27" spans="1:15" x14ac:dyDescent="0.2">
      <c r="A27" s="9" t="s">
        <v>162</v>
      </c>
      <c r="B27" s="9"/>
      <c r="C27" s="9"/>
      <c r="D27" s="9"/>
      <c r="E27" s="9"/>
      <c r="F27" s="9"/>
      <c r="G27" s="9"/>
      <c r="H27" s="9"/>
      <c r="I27" s="9"/>
      <c r="J27" s="9"/>
    </row>
    <row r="28" spans="1:15" x14ac:dyDescent="0.2">
      <c r="A28" s="9" t="s">
        <v>158</v>
      </c>
      <c r="B28" s="9"/>
      <c r="C28" s="9"/>
      <c r="D28" s="9"/>
      <c r="E28" s="9"/>
      <c r="F28" s="9"/>
      <c r="G28" s="9"/>
      <c r="H28" s="9"/>
      <c r="I28" s="9"/>
      <c r="J28" s="9"/>
    </row>
    <row r="29" spans="1:15" x14ac:dyDescent="0.2">
      <c r="A29" s="9" t="s">
        <v>156</v>
      </c>
      <c r="B29" s="9"/>
      <c r="C29" s="9"/>
      <c r="D29" s="9"/>
      <c r="E29" s="9"/>
      <c r="F29" s="9"/>
      <c r="G29" s="9"/>
      <c r="H29" s="9"/>
      <c r="I29" s="9"/>
      <c r="J29" s="9"/>
    </row>
    <row r="30" spans="1:15" x14ac:dyDescent="0.2">
      <c r="A30" s="9" t="s">
        <v>159</v>
      </c>
      <c r="B30" s="9"/>
      <c r="C30" s="9"/>
      <c r="D30" s="9"/>
      <c r="E30" s="9"/>
      <c r="F30" s="9"/>
      <c r="G30" s="9"/>
      <c r="H30" s="9"/>
      <c r="I30" s="9"/>
      <c r="J30" s="9"/>
    </row>
    <row r="31" spans="1:15" x14ac:dyDescent="0.2">
      <c r="A31" s="9" t="s">
        <v>160</v>
      </c>
      <c r="B31" s="9"/>
      <c r="C31" s="9"/>
      <c r="D31" s="9"/>
      <c r="E31" s="9"/>
      <c r="F31" s="9"/>
      <c r="G31" s="9"/>
      <c r="H31" s="9"/>
      <c r="I31" s="9"/>
      <c r="J31" s="9"/>
    </row>
    <row r="32" spans="1:15" ht="12.75" customHeight="1" x14ac:dyDescent="0.2">
      <c r="A32" s="9" t="s">
        <v>14</v>
      </c>
      <c r="B32" s="9"/>
      <c r="C32" s="9"/>
      <c r="D32" s="9"/>
      <c r="E32" s="9"/>
      <c r="F32" s="9"/>
      <c r="G32" s="9"/>
      <c r="H32" s="9"/>
      <c r="I32" s="9"/>
      <c r="J32" s="9"/>
    </row>
    <row r="33" spans="1:18" ht="12.75" customHeight="1" x14ac:dyDescent="0.2">
      <c r="A33" s="52"/>
      <c r="B33" s="52"/>
      <c r="C33" s="52"/>
      <c r="D33" s="52"/>
      <c r="E33" s="52"/>
      <c r="F33" s="9"/>
      <c r="G33" s="9"/>
      <c r="H33" s="9"/>
      <c r="I33" s="9"/>
      <c r="J33" s="9"/>
    </row>
    <row r="34" spans="1:18" x14ac:dyDescent="0.2">
      <c r="A34" s="52"/>
      <c r="B34" s="10"/>
      <c r="C34" s="10"/>
      <c r="D34" s="10"/>
      <c r="E34" s="10"/>
      <c r="I34" s="27"/>
      <c r="J34" s="27"/>
      <c r="K34" s="27"/>
      <c r="L34" s="27"/>
      <c r="M34" s="27"/>
      <c r="N34" s="27"/>
      <c r="O34" s="27"/>
      <c r="P34" s="27"/>
      <c r="Q34" s="27"/>
      <c r="R34" s="28"/>
    </row>
    <row r="35" spans="1:18" x14ac:dyDescent="0.2">
      <c r="A35" s="9"/>
      <c r="B35" s="51"/>
      <c r="C35" s="51"/>
      <c r="D35" s="51"/>
      <c r="E35" s="9"/>
      <c r="F35" s="9"/>
      <c r="G35" s="9"/>
      <c r="H35" s="51"/>
      <c r="I35" s="9"/>
      <c r="J35" s="9"/>
    </row>
    <row r="37" spans="1:18" x14ac:dyDescent="0.2">
      <c r="A37" s="58"/>
    </row>
    <row r="39" spans="1:18" x14ac:dyDescent="0.2">
      <c r="A39" s="73"/>
    </row>
  </sheetData>
  <sheetProtection password="C510" sheet="1" objects="1" scenarios="1"/>
  <sortState ref="A9:I22">
    <sortCondition ref="E9:E22"/>
  </sortState>
  <mergeCells count="1">
    <mergeCell ref="A26:I26"/>
  </mergeCells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104775</xdr:colOff>
                <xdr:row>0</xdr:row>
                <xdr:rowOff>152400</xdr:rowOff>
              </from>
              <to>
                <xdr:col>8</xdr:col>
                <xdr:colOff>561975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62"/>
  <sheetViews>
    <sheetView workbookViewId="0">
      <pane ySplit="8" topLeftCell="A230" activePane="bottomLeft" state="frozen"/>
      <selection activeCell="F108" sqref="F108"/>
      <selection pane="bottomLeft" activeCell="G234" sqref="G234"/>
    </sheetView>
  </sheetViews>
  <sheetFormatPr defaultRowHeight="12.75" x14ac:dyDescent="0.2"/>
  <cols>
    <col min="1" max="1" width="12.42578125" hidden="1" customWidth="1"/>
    <col min="2" max="2" width="15.28515625" customWidth="1"/>
    <col min="3" max="3" width="15.140625" bestFit="1" customWidth="1"/>
    <col min="4" max="6" width="15.140625" customWidth="1"/>
    <col min="7" max="7" width="14.7109375" customWidth="1"/>
    <col min="8" max="8" width="14" customWidth="1"/>
    <col min="9" max="9" width="14.42578125" style="47" customWidth="1"/>
    <col min="10" max="10" width="11.28515625" customWidth="1"/>
    <col min="11" max="11" width="10.42578125" style="32" bestFit="1" customWidth="1"/>
    <col min="12" max="12" width="14.140625" style="32" customWidth="1"/>
    <col min="13" max="13" width="10.5703125" style="32" customWidth="1"/>
    <col min="14" max="14" width="11.140625" customWidth="1"/>
    <col min="15" max="15" width="9.28515625" customWidth="1"/>
    <col min="16" max="16" width="8.140625" customWidth="1"/>
    <col min="17" max="17" width="9" style="12" customWidth="1"/>
    <col min="18" max="18" width="8.42578125" style="12" customWidth="1"/>
  </cols>
  <sheetData>
    <row r="1" spans="1:19" x14ac:dyDescent="0.2">
      <c r="B1" s="10" t="s">
        <v>28</v>
      </c>
      <c r="C1" s="3"/>
      <c r="D1" s="3"/>
      <c r="E1" s="3"/>
      <c r="F1" s="3"/>
      <c r="G1" s="3"/>
      <c r="H1" s="3"/>
      <c r="J1" s="32"/>
      <c r="N1" s="17"/>
    </row>
    <row r="2" spans="1:19" x14ac:dyDescent="0.2">
      <c r="C2" s="3" t="s">
        <v>9</v>
      </c>
      <c r="D2" s="70">
        <f>ValueDateHA</f>
        <v>42794</v>
      </c>
      <c r="E2" s="3"/>
      <c r="F2" s="31"/>
      <c r="G2" s="48"/>
      <c r="H2" s="32"/>
      <c r="I2" s="32"/>
      <c r="J2" s="32"/>
      <c r="L2" s="17"/>
      <c r="M2"/>
      <c r="O2" s="12"/>
      <c r="P2" s="12"/>
      <c r="Q2"/>
      <c r="R2"/>
    </row>
    <row r="3" spans="1:19" ht="6" customHeight="1" x14ac:dyDescent="0.2">
      <c r="B3" s="1"/>
      <c r="C3" s="3"/>
      <c r="D3" s="3"/>
      <c r="E3" s="3"/>
      <c r="F3" s="3"/>
      <c r="G3" s="3"/>
      <c r="H3" s="3"/>
      <c r="I3" s="49"/>
      <c r="J3" s="32"/>
      <c r="N3" s="17"/>
    </row>
    <row r="4" spans="1:19" x14ac:dyDescent="0.2">
      <c r="B4" s="6" t="s">
        <v>361</v>
      </c>
      <c r="C4" s="3"/>
      <c r="D4" s="3"/>
      <c r="E4" s="3"/>
      <c r="F4" s="3"/>
      <c r="G4" s="3"/>
      <c r="H4" s="3"/>
      <c r="J4" s="32"/>
      <c r="N4" s="17"/>
    </row>
    <row r="5" spans="1:19" ht="5.25" customHeight="1" x14ac:dyDescent="0.2">
      <c r="N5" s="17"/>
    </row>
    <row r="6" spans="1:19" x14ac:dyDescent="0.2">
      <c r="A6" s="74" t="s">
        <v>639</v>
      </c>
      <c r="B6" s="74" t="s">
        <v>508</v>
      </c>
      <c r="C6" s="76" t="s">
        <v>490</v>
      </c>
      <c r="D6" s="79" t="s">
        <v>510</v>
      </c>
      <c r="E6" s="134" t="s">
        <v>511</v>
      </c>
      <c r="F6" s="76" t="s">
        <v>1</v>
      </c>
      <c r="G6" s="75" t="s">
        <v>2</v>
      </c>
      <c r="H6" s="76" t="s">
        <v>3</v>
      </c>
      <c r="I6" s="76" t="s">
        <v>4</v>
      </c>
      <c r="J6" s="77" t="s">
        <v>11</v>
      </c>
      <c r="M6" s="41"/>
      <c r="N6" s="18"/>
      <c r="Q6" s="19"/>
      <c r="R6" s="19"/>
    </row>
    <row r="7" spans="1:19" x14ac:dyDescent="0.2">
      <c r="A7" s="102" t="s">
        <v>640</v>
      </c>
      <c r="B7" s="102" t="s">
        <v>509</v>
      </c>
      <c r="C7" s="79" t="s">
        <v>492</v>
      </c>
      <c r="D7" s="79" t="s">
        <v>489</v>
      </c>
      <c r="E7" s="79" t="s">
        <v>5</v>
      </c>
      <c r="F7" s="79" t="s">
        <v>5</v>
      </c>
      <c r="G7" s="102" t="s">
        <v>5</v>
      </c>
      <c r="H7" s="79" t="s">
        <v>5</v>
      </c>
      <c r="I7" s="79" t="s">
        <v>1</v>
      </c>
      <c r="J7" s="80">
        <v>100</v>
      </c>
      <c r="M7" s="42"/>
      <c r="N7" s="18"/>
      <c r="Q7" s="23"/>
      <c r="R7" s="23"/>
    </row>
    <row r="8" spans="1:19" ht="0.75" customHeight="1" x14ac:dyDescent="0.2">
      <c r="A8" s="38"/>
      <c r="B8" s="38"/>
      <c r="C8" s="116"/>
      <c r="D8" s="37"/>
      <c r="E8" s="139"/>
      <c r="F8" s="50"/>
      <c r="G8" s="35"/>
      <c r="H8" s="2"/>
      <c r="I8" s="2"/>
      <c r="J8" s="33"/>
      <c r="M8" s="43"/>
      <c r="N8" s="17"/>
      <c r="Q8" s="24"/>
      <c r="R8" s="24"/>
    </row>
    <row r="9" spans="1:19" x14ac:dyDescent="0.2">
      <c r="A9" s="100"/>
      <c r="B9" s="100">
        <v>42798</v>
      </c>
      <c r="C9" s="109">
        <v>2000000</v>
      </c>
      <c r="D9" s="81">
        <v>3.5000000000000003E-2</v>
      </c>
      <c r="E9" s="142">
        <v>42067</v>
      </c>
      <c r="F9" s="101">
        <v>42798</v>
      </c>
      <c r="G9" s="83">
        <v>42617</v>
      </c>
      <c r="H9" s="84">
        <v>42798</v>
      </c>
      <c r="I9" s="86">
        <v>1.333E-3</v>
      </c>
      <c r="J9" s="121">
        <v>100.037175</v>
      </c>
      <c r="K9" s="47"/>
      <c r="L9" s="47"/>
      <c r="M9" s="69"/>
      <c r="N9" s="118"/>
      <c r="O9" s="21"/>
      <c r="P9" s="16"/>
      <c r="Q9" s="25"/>
      <c r="R9" s="67"/>
      <c r="S9" s="47"/>
    </row>
    <row r="10" spans="1:19" x14ac:dyDescent="0.2">
      <c r="A10" s="100"/>
      <c r="B10" s="100" t="s">
        <v>471</v>
      </c>
      <c r="C10" s="109">
        <v>2500000</v>
      </c>
      <c r="D10" s="81">
        <v>2.1999999999999999E-2</v>
      </c>
      <c r="E10" s="142">
        <v>41773</v>
      </c>
      <c r="F10" s="101">
        <v>42869</v>
      </c>
      <c r="G10" s="83">
        <v>42688</v>
      </c>
      <c r="H10" s="84">
        <v>42869</v>
      </c>
      <c r="I10" s="86">
        <v>1.235E-2</v>
      </c>
      <c r="J10" s="121">
        <v>100.197777</v>
      </c>
      <c r="M10" s="69"/>
      <c r="N10" s="118"/>
      <c r="O10" s="21"/>
      <c r="P10" s="16"/>
      <c r="Q10" s="25"/>
      <c r="R10" s="67"/>
    </row>
    <row r="11" spans="1:19" x14ac:dyDescent="0.2">
      <c r="A11" s="100"/>
      <c r="B11" s="100">
        <v>42889</v>
      </c>
      <c r="C11" s="109">
        <v>5100000</v>
      </c>
      <c r="D11" s="81">
        <v>3.4500000000000003E-2</v>
      </c>
      <c r="E11" s="142">
        <v>42158</v>
      </c>
      <c r="F11" s="101">
        <v>42889</v>
      </c>
      <c r="G11" s="83">
        <v>42707</v>
      </c>
      <c r="H11" s="84">
        <v>42889</v>
      </c>
      <c r="I11" s="86">
        <v>1.4749999999999999E-2</v>
      </c>
      <c r="J11" s="121">
        <v>100.51031399999999</v>
      </c>
      <c r="K11" s="47"/>
      <c r="L11" s="47"/>
      <c r="M11" s="69"/>
      <c r="N11" s="118"/>
      <c r="O11" s="21"/>
      <c r="P11" s="16"/>
      <c r="Q11" s="25"/>
      <c r="R11" s="67"/>
      <c r="S11" s="47"/>
    </row>
    <row r="12" spans="1:19" x14ac:dyDescent="0.2">
      <c r="A12" s="100"/>
      <c r="B12" s="100" t="s">
        <v>475</v>
      </c>
      <c r="C12" s="109">
        <v>7500000</v>
      </c>
      <c r="D12" s="81">
        <v>2.1999999999999999E-2</v>
      </c>
      <c r="E12" s="142">
        <v>41794</v>
      </c>
      <c r="F12" s="101">
        <v>42890</v>
      </c>
      <c r="G12" s="83">
        <v>42708</v>
      </c>
      <c r="H12" s="84">
        <v>42890</v>
      </c>
      <c r="I12" s="86">
        <v>1.4959999999999999E-2</v>
      </c>
      <c r="J12" s="121">
        <v>100.18289799999999</v>
      </c>
      <c r="M12" s="69"/>
      <c r="N12" s="118"/>
      <c r="O12" s="21"/>
      <c r="P12" s="16"/>
      <c r="Q12" s="25"/>
      <c r="R12" s="67"/>
    </row>
    <row r="13" spans="1:19" x14ac:dyDescent="0.2">
      <c r="A13" s="100"/>
      <c r="B13" s="100">
        <v>42917</v>
      </c>
      <c r="C13" s="109">
        <v>3000000</v>
      </c>
      <c r="D13" s="81">
        <v>3.4500000000000003E-2</v>
      </c>
      <c r="E13" s="142">
        <v>42186</v>
      </c>
      <c r="F13" s="101">
        <v>42917</v>
      </c>
      <c r="G13" s="83">
        <v>42736</v>
      </c>
      <c r="H13" s="84">
        <v>42917</v>
      </c>
      <c r="I13" s="86">
        <v>2.0619999999999999E-2</v>
      </c>
      <c r="J13" s="121">
        <v>100.46448599999999</v>
      </c>
      <c r="K13" s="47"/>
      <c r="L13" s="47"/>
      <c r="M13" s="69"/>
      <c r="N13" s="118"/>
      <c r="O13" s="21"/>
      <c r="P13" s="16"/>
      <c r="Q13" s="25"/>
      <c r="R13" s="67"/>
      <c r="S13" s="47"/>
    </row>
    <row r="14" spans="1:19" x14ac:dyDescent="0.2">
      <c r="A14" s="100"/>
      <c r="B14" s="100">
        <v>43015</v>
      </c>
      <c r="C14" s="109">
        <v>4000000</v>
      </c>
      <c r="D14" s="81">
        <v>3.4500000000000003E-2</v>
      </c>
      <c r="E14" s="142">
        <v>42284</v>
      </c>
      <c r="F14" s="101">
        <v>43015</v>
      </c>
      <c r="G14" s="83">
        <v>42650</v>
      </c>
      <c r="H14" s="84">
        <v>42832</v>
      </c>
      <c r="I14" s="86">
        <v>3.2872999999999999E-2</v>
      </c>
      <c r="J14" s="121">
        <v>100.09425400000001</v>
      </c>
      <c r="K14" s="47"/>
      <c r="L14" s="47"/>
      <c r="M14" s="69"/>
      <c r="N14" s="118"/>
      <c r="O14" s="21"/>
      <c r="P14" s="16"/>
      <c r="Q14" s="25"/>
      <c r="R14" s="67"/>
      <c r="S14" s="47"/>
    </row>
    <row r="15" spans="1:19" x14ac:dyDescent="0.2">
      <c r="A15" s="100"/>
      <c r="B15" s="100">
        <v>43161</v>
      </c>
      <c r="C15" s="109">
        <v>200000</v>
      </c>
      <c r="D15" s="81">
        <v>3.4500000000000003E-2</v>
      </c>
      <c r="E15" s="142">
        <v>42431</v>
      </c>
      <c r="F15" s="101">
        <v>43161</v>
      </c>
      <c r="G15" s="83">
        <v>42615</v>
      </c>
      <c r="H15" s="84">
        <v>42796</v>
      </c>
      <c r="I15" s="86">
        <v>3.4608E-2</v>
      </c>
      <c r="J15" s="121">
        <v>99.989255</v>
      </c>
      <c r="K15" s="47"/>
      <c r="L15" s="47"/>
      <c r="M15" s="69"/>
      <c r="N15" s="118"/>
      <c r="O15" s="21"/>
      <c r="P15" s="16"/>
      <c r="Q15" s="25"/>
      <c r="R15" s="67"/>
      <c r="S15" s="47"/>
    </row>
    <row r="16" spans="1:19" x14ac:dyDescent="0.2">
      <c r="A16" s="100"/>
      <c r="B16" s="100" t="s">
        <v>531</v>
      </c>
      <c r="C16" s="109">
        <v>3100000</v>
      </c>
      <c r="D16" s="81">
        <v>3.7999999999999999E-2</v>
      </c>
      <c r="E16" s="142">
        <v>42067</v>
      </c>
      <c r="F16" s="101">
        <v>43163</v>
      </c>
      <c r="G16" s="83">
        <v>42617</v>
      </c>
      <c r="H16" s="84">
        <v>42798</v>
      </c>
      <c r="I16" s="86">
        <v>3.4610000000000002E-2</v>
      </c>
      <c r="J16" s="121">
        <v>100.333634</v>
      </c>
      <c r="M16" s="46"/>
      <c r="N16" s="118"/>
      <c r="O16" s="21"/>
      <c r="P16" s="16"/>
      <c r="Q16" s="25"/>
      <c r="R16" s="25"/>
    </row>
    <row r="17" spans="1:19" x14ac:dyDescent="0.2">
      <c r="A17" s="100"/>
      <c r="B17" s="100" t="s">
        <v>362</v>
      </c>
      <c r="C17" s="109">
        <v>1300000</v>
      </c>
      <c r="D17" s="81">
        <v>5.45E-2</v>
      </c>
      <c r="E17" s="142">
        <v>40982</v>
      </c>
      <c r="F17" s="85">
        <v>43173</v>
      </c>
      <c r="G17" s="83">
        <v>42627</v>
      </c>
      <c r="H17" s="84">
        <v>42808</v>
      </c>
      <c r="I17" s="86">
        <v>3.4620999999999999E-2</v>
      </c>
      <c r="J17" s="121">
        <v>102.009377</v>
      </c>
      <c r="K17" s="47"/>
      <c r="L17" s="47"/>
      <c r="M17" s="69"/>
      <c r="N17" s="118"/>
      <c r="O17" s="21"/>
      <c r="P17" s="16"/>
      <c r="Q17" s="25"/>
      <c r="R17" s="67"/>
      <c r="S17" s="47"/>
    </row>
    <row r="18" spans="1:19" x14ac:dyDescent="0.2">
      <c r="A18" s="100"/>
      <c r="B18" s="100">
        <v>43224</v>
      </c>
      <c r="C18" s="109">
        <v>170000</v>
      </c>
      <c r="D18" s="81">
        <v>3.5000000000000003E-2</v>
      </c>
      <c r="E18" s="142">
        <v>42494</v>
      </c>
      <c r="F18" s="101">
        <v>43224</v>
      </c>
      <c r="G18" s="83">
        <v>42678</v>
      </c>
      <c r="H18" s="84">
        <v>42859</v>
      </c>
      <c r="I18" s="86">
        <v>3.4678E-2</v>
      </c>
      <c r="J18" s="121">
        <v>100.033438</v>
      </c>
      <c r="K18" s="47"/>
      <c r="L18" s="47"/>
      <c r="M18" s="69"/>
      <c r="N18" s="118"/>
      <c r="O18" s="21"/>
      <c r="P18" s="16"/>
      <c r="Q18" s="25"/>
      <c r="R18" s="67"/>
      <c r="S18" s="47"/>
    </row>
    <row r="19" spans="1:19" x14ac:dyDescent="0.2">
      <c r="A19" s="100"/>
      <c r="B19" s="100" t="s">
        <v>533</v>
      </c>
      <c r="C19" s="109">
        <v>5800000</v>
      </c>
      <c r="D19" s="81">
        <v>3.7900000000000003E-2</v>
      </c>
      <c r="E19" s="142">
        <v>42130</v>
      </c>
      <c r="F19" s="101">
        <v>43226</v>
      </c>
      <c r="G19" s="83">
        <v>42680</v>
      </c>
      <c r="H19" s="84">
        <v>42861</v>
      </c>
      <c r="I19" s="86">
        <v>3.4680000000000002E-2</v>
      </c>
      <c r="J19" s="121">
        <v>100.366921</v>
      </c>
      <c r="K19" s="47"/>
      <c r="L19" s="47"/>
      <c r="M19" s="69"/>
      <c r="N19" s="118"/>
      <c r="O19" s="21"/>
      <c r="P19" s="16"/>
      <c r="Q19" s="25"/>
      <c r="R19" s="67"/>
      <c r="S19" s="47"/>
    </row>
    <row r="20" spans="1:19" x14ac:dyDescent="0.2">
      <c r="A20" s="100"/>
      <c r="B20" s="100" t="s">
        <v>536</v>
      </c>
      <c r="C20" s="109">
        <v>10100000</v>
      </c>
      <c r="D20" s="81">
        <v>3.7499999999999999E-2</v>
      </c>
      <c r="E20" s="142">
        <v>42158</v>
      </c>
      <c r="F20" s="101">
        <v>43254</v>
      </c>
      <c r="G20" s="83">
        <v>42707</v>
      </c>
      <c r="H20" s="84">
        <v>42889</v>
      </c>
      <c r="I20" s="86">
        <v>3.4710999999999999E-2</v>
      </c>
      <c r="J20" s="121">
        <v>100.337191</v>
      </c>
      <c r="K20" s="47"/>
      <c r="L20" s="47"/>
      <c r="M20" s="69"/>
      <c r="N20" s="118"/>
      <c r="O20" s="21"/>
      <c r="P20" s="16"/>
      <c r="Q20" s="25"/>
      <c r="R20" s="67"/>
      <c r="S20" s="47"/>
    </row>
    <row r="21" spans="1:19" x14ac:dyDescent="0.2">
      <c r="A21" s="100"/>
      <c r="B21" s="100" t="s">
        <v>542</v>
      </c>
      <c r="C21" s="109">
        <v>12100000</v>
      </c>
      <c r="D21" s="81">
        <v>3.7499999999999999E-2</v>
      </c>
      <c r="E21" s="142">
        <v>42172</v>
      </c>
      <c r="F21" s="101">
        <v>43268</v>
      </c>
      <c r="G21" s="83">
        <v>42721</v>
      </c>
      <c r="H21" s="84">
        <v>42903</v>
      </c>
      <c r="I21" s="86">
        <v>3.4727000000000001E-2</v>
      </c>
      <c r="J21" s="121">
        <v>100.34549699999999</v>
      </c>
      <c r="K21" s="47"/>
      <c r="L21" s="47"/>
      <c r="M21" s="69"/>
      <c r="N21" s="118"/>
      <c r="O21" s="21"/>
      <c r="P21" s="16"/>
      <c r="Q21" s="25"/>
      <c r="R21" s="67"/>
      <c r="S21" s="47"/>
    </row>
    <row r="22" spans="1:19" x14ac:dyDescent="0.2">
      <c r="A22" s="100"/>
      <c r="B22" s="100" t="s">
        <v>543</v>
      </c>
      <c r="C22" s="109">
        <v>5000000</v>
      </c>
      <c r="D22" s="81">
        <v>3.7499999999999999E-2</v>
      </c>
      <c r="E22" s="142">
        <v>42179</v>
      </c>
      <c r="F22" s="101">
        <v>43275</v>
      </c>
      <c r="G22" s="83">
        <v>42728</v>
      </c>
      <c r="H22" s="84">
        <v>42910</v>
      </c>
      <c r="I22" s="86">
        <v>3.4734000000000001E-2</v>
      </c>
      <c r="J22" s="121">
        <v>100.349801</v>
      </c>
      <c r="M22" s="46"/>
      <c r="N22" s="118"/>
      <c r="O22" s="21"/>
      <c r="P22" s="16"/>
      <c r="Q22" s="25"/>
      <c r="R22" s="25"/>
    </row>
    <row r="23" spans="1:19" x14ac:dyDescent="0.2">
      <c r="A23" s="100"/>
      <c r="B23" s="100" t="s">
        <v>548</v>
      </c>
      <c r="C23" s="109">
        <v>5000000</v>
      </c>
      <c r="D23" s="81">
        <v>3.7499999999999999E-2</v>
      </c>
      <c r="E23" s="142">
        <v>42186</v>
      </c>
      <c r="F23" s="101">
        <v>43282</v>
      </c>
      <c r="G23" s="83">
        <v>42736</v>
      </c>
      <c r="H23" s="84">
        <v>42917</v>
      </c>
      <c r="I23" s="86">
        <v>3.4742000000000002E-2</v>
      </c>
      <c r="J23" s="121">
        <v>100.354502</v>
      </c>
      <c r="M23" s="46"/>
      <c r="N23" s="118"/>
      <c r="O23" s="21"/>
      <c r="P23" s="16"/>
      <c r="Q23" s="25"/>
      <c r="R23" s="25"/>
    </row>
    <row r="24" spans="1:19" x14ac:dyDescent="0.2">
      <c r="A24" s="100"/>
      <c r="B24" s="100" t="s">
        <v>380</v>
      </c>
      <c r="C24" s="109">
        <v>100000</v>
      </c>
      <c r="D24" s="81">
        <v>5.3999999999999999E-2</v>
      </c>
      <c r="E24" s="142">
        <v>41157</v>
      </c>
      <c r="F24" s="85">
        <v>43348</v>
      </c>
      <c r="G24" s="83">
        <v>42618</v>
      </c>
      <c r="H24" s="84">
        <v>42799</v>
      </c>
      <c r="I24" s="86">
        <v>3.4816E-2</v>
      </c>
      <c r="J24" s="121">
        <v>102.80455600000001</v>
      </c>
      <c r="M24" s="46"/>
      <c r="N24" s="118"/>
      <c r="O24" s="21"/>
      <c r="P24" s="16"/>
      <c r="Q24" s="25"/>
      <c r="R24" s="25"/>
    </row>
    <row r="25" spans="1:19" x14ac:dyDescent="0.2">
      <c r="A25" s="100"/>
      <c r="B25" s="100" t="s">
        <v>386</v>
      </c>
      <c r="C25" s="109">
        <v>100000</v>
      </c>
      <c r="D25" s="81">
        <v>5.3499999999999999E-2</v>
      </c>
      <c r="E25" s="142">
        <v>41199</v>
      </c>
      <c r="F25" s="85">
        <v>43390</v>
      </c>
      <c r="G25" s="83">
        <v>42660</v>
      </c>
      <c r="H25" s="84">
        <v>42842</v>
      </c>
      <c r="I25" s="86">
        <v>3.4861999999999997E-2</v>
      </c>
      <c r="J25" s="121">
        <v>102.927323</v>
      </c>
      <c r="M25" s="46"/>
      <c r="N25" s="118"/>
      <c r="O25" s="21"/>
      <c r="P25" s="16"/>
      <c r="Q25" s="25"/>
      <c r="R25" s="25"/>
    </row>
    <row r="26" spans="1:19" x14ac:dyDescent="0.2">
      <c r="A26" s="100"/>
      <c r="B26" s="100">
        <v>43392</v>
      </c>
      <c r="C26" s="109">
        <v>560000</v>
      </c>
      <c r="D26" s="110">
        <v>3.5000000000000003E-2</v>
      </c>
      <c r="E26" s="142">
        <v>42662</v>
      </c>
      <c r="F26" s="101">
        <v>43392</v>
      </c>
      <c r="G26" s="83">
        <v>42662</v>
      </c>
      <c r="H26" s="84">
        <v>42844</v>
      </c>
      <c r="I26" s="127">
        <v>3.4831000000000001E-2</v>
      </c>
      <c r="J26" s="149">
        <v>100.023658</v>
      </c>
      <c r="M26" s="46"/>
      <c r="N26" s="118"/>
      <c r="O26" s="21"/>
      <c r="P26" s="16"/>
      <c r="Q26" s="25"/>
      <c r="R26" s="25"/>
    </row>
    <row r="27" spans="1:19" x14ac:dyDescent="0.2">
      <c r="A27" s="100"/>
      <c r="B27" s="100" t="s">
        <v>389</v>
      </c>
      <c r="C27" s="109">
        <v>3200000</v>
      </c>
      <c r="D27" s="81">
        <v>5.2999999999999999E-2</v>
      </c>
      <c r="E27" s="142">
        <v>41206</v>
      </c>
      <c r="F27" s="85">
        <v>43397</v>
      </c>
      <c r="G27" s="83">
        <v>42667</v>
      </c>
      <c r="H27" s="84">
        <v>42849</v>
      </c>
      <c r="I27" s="86">
        <v>3.4869999999999998E-2</v>
      </c>
      <c r="J27" s="121">
        <v>102.879707</v>
      </c>
      <c r="M27" s="46"/>
      <c r="N27" s="118"/>
      <c r="O27" s="21"/>
      <c r="P27" s="16"/>
      <c r="Q27" s="25"/>
      <c r="R27" s="25"/>
    </row>
    <row r="28" spans="1:19" x14ac:dyDescent="0.2">
      <c r="A28" s="100"/>
      <c r="B28" s="100" t="s">
        <v>393</v>
      </c>
      <c r="C28" s="109">
        <v>10000000</v>
      </c>
      <c r="D28" s="81">
        <v>5.2999999999999999E-2</v>
      </c>
      <c r="E28" s="142">
        <v>41220</v>
      </c>
      <c r="F28" s="85">
        <v>43411</v>
      </c>
      <c r="G28" s="83">
        <v>42681</v>
      </c>
      <c r="H28" s="84">
        <v>42862</v>
      </c>
      <c r="I28" s="86">
        <v>3.4886E-2</v>
      </c>
      <c r="J28" s="121">
        <v>102.938856</v>
      </c>
      <c r="M28" s="46"/>
      <c r="N28" s="118"/>
      <c r="O28" s="21"/>
      <c r="P28" s="16"/>
      <c r="Q28" s="25"/>
      <c r="R28" s="25"/>
    </row>
    <row r="29" spans="1:19" x14ac:dyDescent="0.2">
      <c r="A29" s="100"/>
      <c r="B29" s="100" t="s">
        <v>396</v>
      </c>
      <c r="C29" s="109">
        <v>5000000</v>
      </c>
      <c r="D29" s="81">
        <v>5.2999999999999999E-2</v>
      </c>
      <c r="E29" s="142">
        <v>41248</v>
      </c>
      <c r="F29" s="85">
        <v>43439</v>
      </c>
      <c r="G29" s="83">
        <v>42709</v>
      </c>
      <c r="H29" s="84">
        <v>42891</v>
      </c>
      <c r="I29" s="86">
        <v>3.4916999999999997E-2</v>
      </c>
      <c r="J29" s="121">
        <v>103.06618400000001</v>
      </c>
      <c r="M29" s="46"/>
      <c r="N29" s="118"/>
      <c r="O29" s="21"/>
      <c r="P29" s="16"/>
      <c r="Q29" s="25"/>
      <c r="R29" s="25"/>
    </row>
    <row r="30" spans="1:19" x14ac:dyDescent="0.2">
      <c r="A30" s="100"/>
      <c r="B30" s="100" t="s">
        <v>399</v>
      </c>
      <c r="C30" s="109">
        <v>3000000</v>
      </c>
      <c r="D30" s="81">
        <v>0.05</v>
      </c>
      <c r="E30" s="142">
        <v>41255</v>
      </c>
      <c r="F30" s="85">
        <v>43446</v>
      </c>
      <c r="G30" s="83">
        <v>42716</v>
      </c>
      <c r="H30" s="84">
        <v>42898</v>
      </c>
      <c r="I30" s="86">
        <v>3.4923999999999997E-2</v>
      </c>
      <c r="J30" s="121">
        <v>102.582781</v>
      </c>
      <c r="M30" s="60"/>
      <c r="N30" s="118"/>
      <c r="O30" s="21"/>
      <c r="P30" s="16"/>
      <c r="Q30" s="25"/>
      <c r="R30" s="61"/>
    </row>
    <row r="31" spans="1:19" x14ac:dyDescent="0.2">
      <c r="A31" s="100"/>
      <c r="B31" s="100" t="s">
        <v>408</v>
      </c>
      <c r="C31" s="109">
        <v>100000</v>
      </c>
      <c r="D31" s="81">
        <v>4.4999999999999998E-2</v>
      </c>
      <c r="E31" s="142">
        <v>41374</v>
      </c>
      <c r="F31" s="85">
        <v>43565</v>
      </c>
      <c r="G31" s="83">
        <v>42653</v>
      </c>
      <c r="H31" s="84">
        <v>42835</v>
      </c>
      <c r="I31" s="86">
        <v>3.5424999999999998E-2</v>
      </c>
      <c r="J31" s="121">
        <v>101.92912099999999</v>
      </c>
      <c r="M31" s="46"/>
      <c r="N31" s="118"/>
      <c r="O31" s="21"/>
      <c r="P31" s="16"/>
      <c r="Q31" s="25"/>
      <c r="R31" s="25"/>
    </row>
    <row r="32" spans="1:19" x14ac:dyDescent="0.2">
      <c r="A32" s="100"/>
      <c r="B32" s="100" t="s">
        <v>411</v>
      </c>
      <c r="C32" s="109">
        <v>4000000</v>
      </c>
      <c r="D32" s="81">
        <v>4.2500000000000003E-2</v>
      </c>
      <c r="E32" s="142">
        <v>41402</v>
      </c>
      <c r="F32" s="85">
        <v>43593</v>
      </c>
      <c r="G32" s="83">
        <v>42682</v>
      </c>
      <c r="H32" s="84">
        <v>42863</v>
      </c>
      <c r="I32" s="86">
        <v>3.5658000000000002E-2</v>
      </c>
      <c r="J32" s="121">
        <v>101.425122</v>
      </c>
      <c r="M32" s="69"/>
      <c r="N32" s="118"/>
      <c r="O32" s="21"/>
      <c r="P32" s="16"/>
      <c r="Q32" s="25"/>
      <c r="R32" s="67"/>
    </row>
    <row r="33" spans="1:19" x14ac:dyDescent="0.2">
      <c r="A33" s="100"/>
      <c r="B33" s="100" t="s">
        <v>418</v>
      </c>
      <c r="C33" s="109">
        <v>100000</v>
      </c>
      <c r="D33" s="81">
        <v>0.04</v>
      </c>
      <c r="E33" s="142">
        <v>41465</v>
      </c>
      <c r="F33" s="85">
        <v>43656</v>
      </c>
      <c r="G33" s="83">
        <v>42745</v>
      </c>
      <c r="H33" s="84">
        <v>42926</v>
      </c>
      <c r="I33" s="86">
        <v>3.6183E-2</v>
      </c>
      <c r="J33" s="121">
        <v>100.854105</v>
      </c>
      <c r="M33" s="69"/>
      <c r="N33" s="118"/>
      <c r="O33" s="21"/>
      <c r="P33" s="16"/>
      <c r="Q33" s="25"/>
      <c r="R33" s="67"/>
    </row>
    <row r="34" spans="1:19" x14ac:dyDescent="0.2">
      <c r="A34" s="100"/>
      <c r="B34" s="100" t="s">
        <v>422</v>
      </c>
      <c r="C34" s="109">
        <v>300000</v>
      </c>
      <c r="D34" s="81">
        <v>3.95E-2</v>
      </c>
      <c r="E34" s="142">
        <v>41500</v>
      </c>
      <c r="F34" s="85">
        <v>43691</v>
      </c>
      <c r="G34" s="83">
        <v>42780</v>
      </c>
      <c r="H34" s="84">
        <v>42961</v>
      </c>
      <c r="I34" s="86">
        <v>3.6475E-2</v>
      </c>
      <c r="J34" s="121">
        <v>100.70470299999999</v>
      </c>
      <c r="M34" s="69"/>
      <c r="N34" s="118"/>
      <c r="O34" s="21"/>
      <c r="P34" s="16"/>
      <c r="Q34" s="25"/>
      <c r="R34" s="67"/>
    </row>
    <row r="35" spans="1:19" x14ac:dyDescent="0.2">
      <c r="A35" s="100"/>
      <c r="B35" s="100" t="s">
        <v>426</v>
      </c>
      <c r="C35" s="109">
        <v>1200000</v>
      </c>
      <c r="D35" s="81">
        <v>3.9E-2</v>
      </c>
      <c r="E35" s="142">
        <v>41528</v>
      </c>
      <c r="F35" s="85">
        <v>43719</v>
      </c>
      <c r="G35" s="83">
        <v>42624</v>
      </c>
      <c r="H35" s="84">
        <v>42805</v>
      </c>
      <c r="I35" s="86">
        <v>3.6707999999999998E-2</v>
      </c>
      <c r="J35" s="121">
        <v>100.548036</v>
      </c>
      <c r="M35" s="69"/>
      <c r="N35" s="118"/>
      <c r="O35" s="21"/>
      <c r="P35" s="16"/>
      <c r="Q35" s="25"/>
      <c r="R35" s="67"/>
    </row>
    <row r="36" spans="1:19" x14ac:dyDescent="0.2">
      <c r="A36" s="100"/>
      <c r="B36" s="100" t="s">
        <v>431</v>
      </c>
      <c r="C36" s="109">
        <v>1400000</v>
      </c>
      <c r="D36" s="81">
        <v>3.85E-2</v>
      </c>
      <c r="E36" s="142">
        <v>41549</v>
      </c>
      <c r="F36" s="101">
        <v>43740</v>
      </c>
      <c r="G36" s="83">
        <v>42645</v>
      </c>
      <c r="H36" s="84">
        <v>42827</v>
      </c>
      <c r="I36" s="86">
        <v>3.6882999999999999E-2</v>
      </c>
      <c r="J36" s="121">
        <v>100.393433</v>
      </c>
      <c r="M36" s="69"/>
      <c r="N36" s="118"/>
      <c r="O36" s="21"/>
      <c r="P36" s="16"/>
      <c r="Q36" s="25"/>
      <c r="R36" s="67"/>
    </row>
    <row r="37" spans="1:19" x14ac:dyDescent="0.2">
      <c r="A37" s="100"/>
      <c r="B37" s="100" t="s">
        <v>635</v>
      </c>
      <c r="C37" s="109">
        <v>500000</v>
      </c>
      <c r="D37" s="110">
        <v>3.7499999999999999E-2</v>
      </c>
      <c r="E37" s="142">
        <v>42662</v>
      </c>
      <c r="F37" s="101">
        <v>43757</v>
      </c>
      <c r="G37" s="83">
        <v>42662</v>
      </c>
      <c r="H37" s="84">
        <v>42844</v>
      </c>
      <c r="I37" s="127">
        <v>3.7699999999999997E-2</v>
      </c>
      <c r="J37" s="149">
        <v>99.946742</v>
      </c>
      <c r="M37" s="46"/>
      <c r="N37" s="118"/>
      <c r="O37" s="21"/>
      <c r="P37" s="16"/>
      <c r="Q37" s="25"/>
      <c r="R37" s="25"/>
    </row>
    <row r="38" spans="1:19" x14ac:dyDescent="0.2">
      <c r="A38" s="100" t="s">
        <v>648</v>
      </c>
      <c r="B38" s="100" t="s">
        <v>649</v>
      </c>
      <c r="C38" s="109">
        <v>2000000</v>
      </c>
      <c r="D38" s="110">
        <v>3.7999999999999999E-2</v>
      </c>
      <c r="E38" s="142">
        <v>42711</v>
      </c>
      <c r="F38" s="101">
        <v>43806</v>
      </c>
      <c r="G38" s="83">
        <v>42711</v>
      </c>
      <c r="H38" s="84">
        <v>42893</v>
      </c>
      <c r="I38" s="127">
        <v>3.8244E-2</v>
      </c>
      <c r="J38" s="149">
        <v>99.931937000000005</v>
      </c>
      <c r="M38" s="69"/>
      <c r="N38" s="118"/>
      <c r="O38" s="21"/>
      <c r="P38" s="16"/>
      <c r="Q38" s="25"/>
      <c r="R38" s="67"/>
    </row>
    <row r="39" spans="1:19" x14ac:dyDescent="0.2">
      <c r="A39" s="100"/>
      <c r="B39" s="100" t="s">
        <v>438</v>
      </c>
      <c r="C39" s="109">
        <v>200000</v>
      </c>
      <c r="D39" s="81">
        <v>3.7900000000000003E-2</v>
      </c>
      <c r="E39" s="142">
        <v>41619</v>
      </c>
      <c r="F39" s="101">
        <v>43810</v>
      </c>
      <c r="G39" s="83">
        <v>42715</v>
      </c>
      <c r="H39" s="84">
        <v>42897</v>
      </c>
      <c r="I39" s="86">
        <v>3.7467E-2</v>
      </c>
      <c r="J39" s="121">
        <v>100.10911</v>
      </c>
      <c r="M39" s="69"/>
      <c r="N39" s="118"/>
      <c r="O39" s="21"/>
      <c r="P39" s="16"/>
      <c r="Q39" s="25"/>
      <c r="R39" s="67"/>
    </row>
    <row r="40" spans="1:19" x14ac:dyDescent="0.2">
      <c r="A40" s="100"/>
      <c r="B40" s="100" t="s">
        <v>442</v>
      </c>
      <c r="C40" s="109">
        <v>100000</v>
      </c>
      <c r="D40" s="81">
        <v>3.5499999999999997E-2</v>
      </c>
      <c r="E40" s="142">
        <v>41626</v>
      </c>
      <c r="F40" s="101">
        <v>43817</v>
      </c>
      <c r="G40" s="83">
        <v>42722</v>
      </c>
      <c r="H40" s="84">
        <v>42904</v>
      </c>
      <c r="I40" s="86">
        <v>3.7525000000000003E-2</v>
      </c>
      <c r="J40" s="121">
        <v>99.462164000000001</v>
      </c>
      <c r="M40" s="69"/>
      <c r="N40" s="118"/>
      <c r="O40" s="21"/>
      <c r="P40" s="16"/>
      <c r="Q40" s="25"/>
      <c r="R40" s="67"/>
    </row>
    <row r="41" spans="1:19" x14ac:dyDescent="0.2">
      <c r="A41" s="100"/>
      <c r="B41" s="100" t="s">
        <v>446</v>
      </c>
      <c r="C41" s="109">
        <v>10000000</v>
      </c>
      <c r="D41" s="81">
        <v>3.5000000000000003E-2</v>
      </c>
      <c r="E41" s="142">
        <v>41639</v>
      </c>
      <c r="F41" s="101">
        <v>43830</v>
      </c>
      <c r="G41" s="83">
        <v>42735</v>
      </c>
      <c r="H41" s="84">
        <v>42916</v>
      </c>
      <c r="I41" s="86">
        <v>3.7633E-2</v>
      </c>
      <c r="J41" s="121">
        <v>99.294168999999997</v>
      </c>
      <c r="M41" s="69"/>
      <c r="N41" s="118"/>
      <c r="O41" s="21"/>
      <c r="P41" s="16"/>
      <c r="Q41" s="25"/>
      <c r="R41" s="67"/>
    </row>
    <row r="42" spans="1:19" x14ac:dyDescent="0.2">
      <c r="A42" s="100"/>
      <c r="B42" s="100" t="s">
        <v>358</v>
      </c>
      <c r="C42" s="109">
        <v>800000</v>
      </c>
      <c r="D42" s="81">
        <v>5.45E-2</v>
      </c>
      <c r="E42" s="142">
        <v>40954</v>
      </c>
      <c r="F42" s="85">
        <v>43876</v>
      </c>
      <c r="G42" s="83">
        <v>42781</v>
      </c>
      <c r="H42" s="84">
        <v>42962</v>
      </c>
      <c r="I42" s="86">
        <v>3.8025999999999997E-2</v>
      </c>
      <c r="J42" s="121">
        <v>104.575222</v>
      </c>
      <c r="M42" s="69"/>
      <c r="N42" s="118"/>
      <c r="O42" s="21"/>
      <c r="P42" s="16"/>
      <c r="Q42" s="25"/>
      <c r="R42" s="67"/>
    </row>
    <row r="43" spans="1:19" x14ac:dyDescent="0.2">
      <c r="A43" s="100"/>
      <c r="B43" s="100" t="s">
        <v>459</v>
      </c>
      <c r="C43" s="109">
        <v>9400000</v>
      </c>
      <c r="D43" s="110">
        <v>3.4000000000000002E-2</v>
      </c>
      <c r="E43" s="142">
        <v>41703</v>
      </c>
      <c r="F43" s="101">
        <v>43895</v>
      </c>
      <c r="G43" s="83">
        <v>42618</v>
      </c>
      <c r="H43" s="84">
        <v>42799</v>
      </c>
      <c r="I43" s="86">
        <v>3.8268000000000003E-2</v>
      </c>
      <c r="J43" s="121">
        <v>98.795508999999996</v>
      </c>
      <c r="M43" s="69"/>
      <c r="N43" s="118"/>
      <c r="O43" s="21"/>
      <c r="P43" s="16"/>
      <c r="Q43" s="25"/>
      <c r="R43" s="67"/>
    </row>
    <row r="44" spans="1:19" x14ac:dyDescent="0.2">
      <c r="A44" s="100"/>
      <c r="B44" s="100" t="s">
        <v>461</v>
      </c>
      <c r="C44" s="109">
        <v>5000000</v>
      </c>
      <c r="D44" s="81">
        <v>3.4500000000000003E-2</v>
      </c>
      <c r="E44" s="142">
        <v>41717</v>
      </c>
      <c r="F44" s="101">
        <v>43909</v>
      </c>
      <c r="G44" s="83">
        <v>42632</v>
      </c>
      <c r="H44" s="84">
        <v>42813</v>
      </c>
      <c r="I44" s="86">
        <v>3.8447000000000002E-2</v>
      </c>
      <c r="J44" s="121">
        <v>98.871821999999995</v>
      </c>
      <c r="M44" s="69"/>
      <c r="N44" s="118"/>
      <c r="O44" s="21"/>
      <c r="P44" s="16"/>
      <c r="Q44" s="25"/>
      <c r="R44" s="67"/>
    </row>
    <row r="45" spans="1:19" x14ac:dyDescent="0.2">
      <c r="A45" s="100"/>
      <c r="B45" s="100" t="s">
        <v>465</v>
      </c>
      <c r="C45" s="109">
        <v>5000000</v>
      </c>
      <c r="D45" s="81">
        <v>3.5000000000000003E-2</v>
      </c>
      <c r="E45" s="142">
        <v>41724</v>
      </c>
      <c r="F45" s="101">
        <v>43916</v>
      </c>
      <c r="G45" s="83">
        <v>42639</v>
      </c>
      <c r="H45" s="84">
        <v>42820</v>
      </c>
      <c r="I45" s="86">
        <v>3.8537000000000002E-2</v>
      </c>
      <c r="J45" s="121">
        <v>98.982468999999995</v>
      </c>
      <c r="K45" s="47"/>
      <c r="L45" s="47"/>
      <c r="M45" s="69"/>
      <c r="N45" s="118"/>
      <c r="O45" s="21"/>
      <c r="P45" s="16"/>
      <c r="Q45" s="25"/>
      <c r="R45" s="67"/>
      <c r="S45" s="47"/>
    </row>
    <row r="46" spans="1:19" x14ac:dyDescent="0.2">
      <c r="A46" s="100"/>
      <c r="B46" s="100" t="s">
        <v>472</v>
      </c>
      <c r="C46" s="109">
        <v>2500000</v>
      </c>
      <c r="D46" s="81">
        <v>3.4500000000000003E-2</v>
      </c>
      <c r="E46" s="142">
        <v>41773</v>
      </c>
      <c r="F46" s="101">
        <v>43965</v>
      </c>
      <c r="G46" s="83">
        <v>42688</v>
      </c>
      <c r="H46" s="84">
        <v>42869</v>
      </c>
      <c r="I46" s="86">
        <v>3.9163000000000003E-2</v>
      </c>
      <c r="J46" s="121">
        <v>98.603294000000005</v>
      </c>
      <c r="M46" s="69"/>
      <c r="N46" s="118"/>
      <c r="O46" s="21"/>
      <c r="P46" s="16"/>
      <c r="Q46" s="25"/>
      <c r="R46" s="67"/>
    </row>
    <row r="47" spans="1:19" x14ac:dyDescent="0.2">
      <c r="A47" s="100"/>
      <c r="B47" s="100" t="s">
        <v>476</v>
      </c>
      <c r="C47" s="109">
        <v>7500000</v>
      </c>
      <c r="D47" s="81">
        <v>3.4500000000000003E-2</v>
      </c>
      <c r="E47" s="142">
        <v>41794</v>
      </c>
      <c r="F47" s="101">
        <v>43986</v>
      </c>
      <c r="G47" s="83">
        <v>42708</v>
      </c>
      <c r="H47" s="84">
        <v>42890</v>
      </c>
      <c r="I47" s="86">
        <v>3.9431000000000001E-2</v>
      </c>
      <c r="J47" s="121">
        <v>98.499485000000007</v>
      </c>
      <c r="K47" s="47"/>
      <c r="L47" s="47"/>
      <c r="M47" s="69"/>
      <c r="N47" s="118"/>
      <c r="O47" s="21"/>
      <c r="P47" s="16"/>
      <c r="Q47" s="25"/>
      <c r="R47" s="67"/>
      <c r="S47" s="47"/>
    </row>
    <row r="48" spans="1:19" x14ac:dyDescent="0.2">
      <c r="A48" s="100"/>
      <c r="B48" s="100" t="s">
        <v>477</v>
      </c>
      <c r="C48" s="109">
        <v>10000000</v>
      </c>
      <c r="D48" s="81">
        <v>3.4500000000000003E-2</v>
      </c>
      <c r="E48" s="142">
        <v>41801</v>
      </c>
      <c r="F48" s="101">
        <v>43993</v>
      </c>
      <c r="G48" s="83">
        <v>42715</v>
      </c>
      <c r="H48" s="84">
        <v>42897</v>
      </c>
      <c r="I48" s="86">
        <v>3.9521000000000001E-2</v>
      </c>
      <c r="J48" s="121">
        <v>98.464062999999996</v>
      </c>
      <c r="M48" s="69"/>
      <c r="N48" s="118"/>
      <c r="O48" s="21"/>
      <c r="P48" s="16"/>
      <c r="Q48" s="25"/>
      <c r="R48" s="67"/>
    </row>
    <row r="49" spans="1:18" x14ac:dyDescent="0.2">
      <c r="A49" s="100"/>
      <c r="B49" s="100" t="s">
        <v>480</v>
      </c>
      <c r="C49" s="109">
        <v>7500000</v>
      </c>
      <c r="D49" s="81">
        <v>3.4700000000000002E-2</v>
      </c>
      <c r="E49" s="142">
        <v>41829</v>
      </c>
      <c r="F49" s="101">
        <v>44021</v>
      </c>
      <c r="G49" s="83">
        <v>42744</v>
      </c>
      <c r="H49" s="84">
        <v>42925</v>
      </c>
      <c r="I49" s="86">
        <v>3.9877999999999997E-2</v>
      </c>
      <c r="J49" s="121">
        <v>98.382433000000006</v>
      </c>
      <c r="M49" s="69"/>
      <c r="N49" s="118"/>
      <c r="O49" s="21"/>
      <c r="P49" s="16"/>
      <c r="Q49" s="25"/>
      <c r="R49" s="67"/>
    </row>
    <row r="50" spans="1:18" x14ac:dyDescent="0.2">
      <c r="A50" s="100"/>
      <c r="B50" s="100" t="s">
        <v>526</v>
      </c>
      <c r="C50" s="109">
        <v>7500000</v>
      </c>
      <c r="D50" s="81">
        <v>3.7999999999999999E-2</v>
      </c>
      <c r="E50" s="142">
        <v>42039</v>
      </c>
      <c r="F50" s="101">
        <v>44231</v>
      </c>
      <c r="G50" s="83">
        <v>42770</v>
      </c>
      <c r="H50" s="84">
        <v>42951</v>
      </c>
      <c r="I50" s="86">
        <v>4.2562000000000003E-2</v>
      </c>
      <c r="J50" s="121">
        <v>98.361272999999997</v>
      </c>
      <c r="M50" s="69"/>
      <c r="N50" s="118"/>
      <c r="O50" s="21"/>
      <c r="P50" s="16"/>
      <c r="Q50" s="25"/>
      <c r="R50" s="67"/>
    </row>
    <row r="51" spans="1:18" x14ac:dyDescent="0.2">
      <c r="A51" s="100"/>
      <c r="B51" s="100" t="s">
        <v>406</v>
      </c>
      <c r="C51" s="109">
        <v>100000</v>
      </c>
      <c r="D51" s="81">
        <v>5.4399999999999997E-2</v>
      </c>
      <c r="E51" s="142">
        <v>41346</v>
      </c>
      <c r="F51" s="101">
        <v>44268</v>
      </c>
      <c r="G51" s="83">
        <v>42626</v>
      </c>
      <c r="H51" s="84">
        <v>42807</v>
      </c>
      <c r="I51" s="86">
        <v>4.3034000000000003E-2</v>
      </c>
      <c r="J51" s="121">
        <v>104.16808399999999</v>
      </c>
      <c r="M51" s="69"/>
      <c r="N51" s="118"/>
      <c r="O51" s="21"/>
      <c r="P51" s="16"/>
      <c r="Q51" s="25"/>
      <c r="R51" s="67"/>
    </row>
    <row r="52" spans="1:18" x14ac:dyDescent="0.2">
      <c r="A52" s="100"/>
      <c r="B52" s="100" t="s">
        <v>537</v>
      </c>
      <c r="C52" s="109">
        <v>5000000</v>
      </c>
      <c r="D52" s="81">
        <v>3.7999999999999999E-2</v>
      </c>
      <c r="E52" s="142">
        <v>42158</v>
      </c>
      <c r="F52" s="101">
        <v>44350</v>
      </c>
      <c r="G52" s="83">
        <v>42707</v>
      </c>
      <c r="H52" s="84">
        <v>42889</v>
      </c>
      <c r="I52" s="86">
        <v>4.4082000000000003E-2</v>
      </c>
      <c r="J52" s="121">
        <v>97.655489000000003</v>
      </c>
      <c r="M52" s="69"/>
      <c r="N52" s="118"/>
      <c r="O52" s="21"/>
      <c r="P52" s="16"/>
      <c r="Q52" s="25"/>
      <c r="R52" s="67"/>
    </row>
    <row r="53" spans="1:18" x14ac:dyDescent="0.2">
      <c r="A53" s="100"/>
      <c r="B53" s="100" t="s">
        <v>414</v>
      </c>
      <c r="C53" s="109">
        <v>1100000</v>
      </c>
      <c r="D53" s="81">
        <v>5.2499999999999998E-2</v>
      </c>
      <c r="E53" s="142">
        <v>41430</v>
      </c>
      <c r="F53" s="101">
        <v>44352</v>
      </c>
      <c r="G53" s="83">
        <v>42709</v>
      </c>
      <c r="H53" s="84">
        <v>42891</v>
      </c>
      <c r="I53" s="86">
        <v>4.4108000000000001E-2</v>
      </c>
      <c r="J53" s="121">
        <v>103.224321</v>
      </c>
      <c r="M53" s="69"/>
      <c r="N53" s="118"/>
      <c r="O53" s="21"/>
      <c r="P53" s="16"/>
      <c r="Q53" s="25"/>
      <c r="R53" s="67"/>
    </row>
    <row r="54" spans="1:18" x14ac:dyDescent="0.2">
      <c r="A54" s="100"/>
      <c r="B54" s="100" t="s">
        <v>419</v>
      </c>
      <c r="C54" s="109">
        <v>1100000</v>
      </c>
      <c r="D54" s="81">
        <v>5.0500000000000003E-2</v>
      </c>
      <c r="E54" s="142">
        <v>41465</v>
      </c>
      <c r="F54" s="101">
        <v>44387</v>
      </c>
      <c r="G54" s="83">
        <v>42745</v>
      </c>
      <c r="H54" s="84">
        <v>42926</v>
      </c>
      <c r="I54" s="86">
        <v>4.4554999999999997E-2</v>
      </c>
      <c r="J54" s="121">
        <v>102.329115</v>
      </c>
      <c r="M54" s="69"/>
      <c r="N54" s="118"/>
      <c r="O54" s="21"/>
      <c r="P54" s="16"/>
      <c r="Q54" s="25"/>
      <c r="R54" s="67"/>
    </row>
    <row r="55" spans="1:18" x14ac:dyDescent="0.2">
      <c r="A55" s="100"/>
      <c r="B55" s="100" t="s">
        <v>423</v>
      </c>
      <c r="C55" s="109">
        <v>3200000</v>
      </c>
      <c r="D55" s="81">
        <v>4.99E-2</v>
      </c>
      <c r="E55" s="142">
        <v>41500</v>
      </c>
      <c r="F55" s="101">
        <v>44422</v>
      </c>
      <c r="G55" s="83">
        <v>42780</v>
      </c>
      <c r="H55" s="84">
        <v>42961</v>
      </c>
      <c r="I55" s="86">
        <v>4.5002E-2</v>
      </c>
      <c r="J55" s="121">
        <v>101.957961</v>
      </c>
      <c r="M55" s="69"/>
      <c r="N55" s="118"/>
      <c r="O55" s="21"/>
      <c r="P55" s="16"/>
      <c r="Q55" s="25"/>
      <c r="R55" s="67"/>
    </row>
    <row r="56" spans="1:18" x14ac:dyDescent="0.2">
      <c r="A56" s="100"/>
      <c r="B56" s="100" t="s">
        <v>427</v>
      </c>
      <c r="C56" s="109">
        <v>200000</v>
      </c>
      <c r="D56" s="81">
        <v>4.8899999999999999E-2</v>
      </c>
      <c r="E56" s="142">
        <v>41528</v>
      </c>
      <c r="F56" s="101">
        <v>44450</v>
      </c>
      <c r="G56" s="83">
        <v>42624</v>
      </c>
      <c r="H56" s="84">
        <v>42805</v>
      </c>
      <c r="I56" s="86">
        <v>4.5359999999999998E-2</v>
      </c>
      <c r="J56" s="121">
        <v>101.433528</v>
      </c>
      <c r="M56" s="69"/>
      <c r="N56" s="118"/>
      <c r="O56" s="21"/>
      <c r="P56" s="16"/>
      <c r="Q56" s="25"/>
      <c r="R56" s="67"/>
    </row>
    <row r="57" spans="1:18" x14ac:dyDescent="0.2">
      <c r="A57" s="100"/>
      <c r="B57" s="100" t="s">
        <v>432</v>
      </c>
      <c r="C57" s="109">
        <v>200000</v>
      </c>
      <c r="D57" s="81">
        <v>4.82E-2</v>
      </c>
      <c r="E57" s="142">
        <v>41549</v>
      </c>
      <c r="F57" s="101">
        <v>44471</v>
      </c>
      <c r="G57" s="83">
        <v>42645</v>
      </c>
      <c r="H57" s="84">
        <v>42827</v>
      </c>
      <c r="I57" s="86">
        <v>4.5628000000000002E-2</v>
      </c>
      <c r="J57" s="121">
        <v>101.050442</v>
      </c>
      <c r="M57" s="69"/>
      <c r="N57" s="118"/>
      <c r="O57" s="21"/>
      <c r="P57" s="16"/>
      <c r="Q57" s="25"/>
      <c r="R57" s="67"/>
    </row>
    <row r="58" spans="1:18" x14ac:dyDescent="0.2">
      <c r="A58" s="100"/>
      <c r="B58" s="100" t="s">
        <v>435</v>
      </c>
      <c r="C58" s="109">
        <v>2600000</v>
      </c>
      <c r="D58" s="81">
        <v>4.4999999999999998E-2</v>
      </c>
      <c r="E58" s="142">
        <v>41584</v>
      </c>
      <c r="F58" s="101">
        <v>44506</v>
      </c>
      <c r="G58" s="83">
        <v>42680</v>
      </c>
      <c r="H58" s="84">
        <v>42861</v>
      </c>
      <c r="I58" s="86">
        <v>4.6075999999999999E-2</v>
      </c>
      <c r="J58" s="121">
        <v>99.545219000000003</v>
      </c>
      <c r="M58" s="69"/>
      <c r="N58" s="118"/>
      <c r="O58" s="21"/>
      <c r="P58" s="16"/>
      <c r="Q58" s="25"/>
      <c r="R58" s="67"/>
    </row>
    <row r="59" spans="1:18" x14ac:dyDescent="0.2">
      <c r="A59" s="100"/>
      <c r="B59" s="100" t="s">
        <v>439</v>
      </c>
      <c r="C59" s="109">
        <v>1100000</v>
      </c>
      <c r="D59" s="81">
        <v>4.3499999999999997E-2</v>
      </c>
      <c r="E59" s="142">
        <v>41619</v>
      </c>
      <c r="F59" s="101">
        <v>44541</v>
      </c>
      <c r="G59" s="83">
        <v>42715</v>
      </c>
      <c r="H59" s="84">
        <v>42897</v>
      </c>
      <c r="I59" s="86">
        <v>4.6523000000000002E-2</v>
      </c>
      <c r="J59" s="121">
        <v>98.710813999999999</v>
      </c>
      <c r="M59" s="69"/>
      <c r="N59" s="118"/>
      <c r="O59" s="21"/>
      <c r="P59" s="16"/>
      <c r="Q59" s="25"/>
      <c r="R59" s="67"/>
    </row>
    <row r="60" spans="1:18" x14ac:dyDescent="0.2">
      <c r="A60" s="100"/>
      <c r="B60" s="100" t="s">
        <v>443</v>
      </c>
      <c r="C60" s="109">
        <v>100000</v>
      </c>
      <c r="D60" s="81">
        <v>4.2999999999999997E-2</v>
      </c>
      <c r="E60" s="142">
        <v>41626</v>
      </c>
      <c r="F60" s="101">
        <v>44548</v>
      </c>
      <c r="G60" s="83">
        <v>42722</v>
      </c>
      <c r="H60" s="84">
        <v>42904</v>
      </c>
      <c r="I60" s="86">
        <v>4.6612000000000001E-2</v>
      </c>
      <c r="J60" s="121">
        <v>98.455883999999998</v>
      </c>
      <c r="M60" s="69"/>
      <c r="N60" s="118"/>
      <c r="O60" s="21"/>
      <c r="P60" s="16"/>
      <c r="Q60" s="25"/>
      <c r="R60" s="67"/>
    </row>
    <row r="61" spans="1:18" x14ac:dyDescent="0.2">
      <c r="A61" s="100"/>
      <c r="B61" s="100" t="s">
        <v>447</v>
      </c>
      <c r="C61" s="109">
        <v>10000000</v>
      </c>
      <c r="D61" s="81">
        <v>4.2999999999999997E-2</v>
      </c>
      <c r="E61" s="142">
        <v>41639</v>
      </c>
      <c r="F61" s="101">
        <v>44561</v>
      </c>
      <c r="G61" s="83">
        <v>42735</v>
      </c>
      <c r="H61" s="84">
        <v>42916</v>
      </c>
      <c r="I61" s="86">
        <v>4.6778E-2</v>
      </c>
      <c r="J61" s="121">
        <v>98.375918999999996</v>
      </c>
      <c r="M61" s="69"/>
      <c r="N61" s="118"/>
      <c r="O61" s="21"/>
      <c r="P61" s="16"/>
      <c r="Q61" s="25"/>
      <c r="R61" s="67"/>
    </row>
    <row r="62" spans="1:18" x14ac:dyDescent="0.2">
      <c r="A62" s="100"/>
      <c r="B62" s="100" t="s">
        <v>450</v>
      </c>
      <c r="C62" s="109">
        <v>4700000</v>
      </c>
      <c r="D62" s="81">
        <v>4.2000000000000003E-2</v>
      </c>
      <c r="E62" s="142">
        <v>41647</v>
      </c>
      <c r="F62" s="101">
        <v>44569</v>
      </c>
      <c r="G62" s="83">
        <v>42743</v>
      </c>
      <c r="H62" s="84">
        <v>42924</v>
      </c>
      <c r="I62" s="86">
        <v>4.6880999999999999E-2</v>
      </c>
      <c r="J62" s="121">
        <v>97.895919000000006</v>
      </c>
      <c r="M62" s="69"/>
      <c r="N62" s="118"/>
      <c r="O62" s="21"/>
      <c r="P62" s="16"/>
      <c r="Q62" s="25"/>
      <c r="R62" s="67"/>
    </row>
    <row r="63" spans="1:18" x14ac:dyDescent="0.2">
      <c r="A63" s="100"/>
      <c r="B63" s="100" t="s">
        <v>455</v>
      </c>
      <c r="C63" s="109">
        <v>1100000</v>
      </c>
      <c r="D63" s="81">
        <v>4.1500000000000002E-2</v>
      </c>
      <c r="E63" s="142">
        <v>41675</v>
      </c>
      <c r="F63" s="101">
        <v>44597</v>
      </c>
      <c r="G63" s="83">
        <v>42771</v>
      </c>
      <c r="H63" s="84">
        <v>42952</v>
      </c>
      <c r="I63" s="86">
        <v>4.7238000000000002E-2</v>
      </c>
      <c r="J63" s="121">
        <v>97.496914000000004</v>
      </c>
      <c r="M63" s="69"/>
      <c r="N63" s="118"/>
      <c r="O63" s="21"/>
      <c r="P63" s="16"/>
      <c r="Q63" s="25"/>
      <c r="R63" s="67"/>
    </row>
    <row r="64" spans="1:18" x14ac:dyDescent="0.2">
      <c r="A64" s="100"/>
      <c r="B64" s="100" t="s">
        <v>456</v>
      </c>
      <c r="C64" s="109">
        <v>3000000</v>
      </c>
      <c r="D64" s="81">
        <v>4.0800000000000003E-2</v>
      </c>
      <c r="E64" s="142">
        <v>41682</v>
      </c>
      <c r="F64" s="101">
        <v>44604</v>
      </c>
      <c r="G64" s="83">
        <v>42778</v>
      </c>
      <c r="H64" s="84">
        <v>42959</v>
      </c>
      <c r="I64" s="86">
        <v>4.7328000000000002E-2</v>
      </c>
      <c r="J64" s="121">
        <v>97.144181000000003</v>
      </c>
      <c r="M64" s="69"/>
      <c r="N64" s="118"/>
      <c r="O64" s="21"/>
      <c r="P64" s="16"/>
      <c r="Q64" s="25"/>
      <c r="R64" s="67"/>
    </row>
    <row r="65" spans="1:18" x14ac:dyDescent="0.2">
      <c r="A65" s="100"/>
      <c r="B65" s="100" t="s">
        <v>359</v>
      </c>
      <c r="C65" s="109">
        <v>2000000</v>
      </c>
      <c r="D65" s="81">
        <v>6.7500000000000004E-2</v>
      </c>
      <c r="E65" s="142">
        <v>40954</v>
      </c>
      <c r="F65" s="101">
        <v>44607</v>
      </c>
      <c r="G65" s="83">
        <v>42781</v>
      </c>
      <c r="H65" s="84">
        <v>42962</v>
      </c>
      <c r="I65" s="86">
        <v>4.7365999999999998E-2</v>
      </c>
      <c r="J65" s="121">
        <v>108.811746</v>
      </c>
      <c r="M65" s="69"/>
      <c r="N65" s="118"/>
      <c r="O65" s="21"/>
      <c r="P65" s="16"/>
      <c r="Q65" s="25"/>
      <c r="R65" s="67"/>
    </row>
    <row r="66" spans="1:18" x14ac:dyDescent="0.2">
      <c r="A66" s="100"/>
      <c r="B66" s="100" t="s">
        <v>363</v>
      </c>
      <c r="C66" s="109">
        <v>1895000</v>
      </c>
      <c r="D66" s="81">
        <v>6.6000000000000003E-2</v>
      </c>
      <c r="E66" s="142">
        <v>40982</v>
      </c>
      <c r="F66" s="101">
        <v>44634</v>
      </c>
      <c r="G66" s="83">
        <v>42627</v>
      </c>
      <c r="H66" s="84">
        <v>42808</v>
      </c>
      <c r="I66" s="86">
        <v>4.7711000000000003E-2</v>
      </c>
      <c r="J66" s="121">
        <v>108.10324900000001</v>
      </c>
      <c r="M66" s="69"/>
      <c r="N66" s="118"/>
      <c r="O66" s="21"/>
      <c r="P66" s="16"/>
      <c r="Q66" s="25"/>
      <c r="R66" s="67"/>
    </row>
    <row r="67" spans="1:18" x14ac:dyDescent="0.2">
      <c r="A67" s="100"/>
      <c r="B67" s="100" t="s">
        <v>583</v>
      </c>
      <c r="C67" s="109">
        <v>300000</v>
      </c>
      <c r="D67" s="81">
        <v>3.8199999999999998E-2</v>
      </c>
      <c r="E67" s="142">
        <v>42445</v>
      </c>
      <c r="F67" s="101">
        <v>44636</v>
      </c>
      <c r="G67" s="83">
        <v>42629</v>
      </c>
      <c r="H67" s="84">
        <v>42810</v>
      </c>
      <c r="I67" s="86">
        <v>4.7737000000000002E-2</v>
      </c>
      <c r="J67" s="121">
        <v>95.767380000000003</v>
      </c>
      <c r="M67" s="69"/>
      <c r="N67" s="118"/>
      <c r="O67" s="21"/>
      <c r="P67" s="16"/>
      <c r="Q67" s="25"/>
      <c r="R67" s="67"/>
    </row>
    <row r="68" spans="1:18" x14ac:dyDescent="0.2">
      <c r="A68" s="100"/>
      <c r="B68" s="100" t="s">
        <v>462</v>
      </c>
      <c r="C68" s="109">
        <v>3000000</v>
      </c>
      <c r="D68" s="81">
        <v>4.0800000000000003E-2</v>
      </c>
      <c r="E68" s="142">
        <v>41717</v>
      </c>
      <c r="F68" s="101">
        <v>44639</v>
      </c>
      <c r="G68" s="83">
        <v>42632</v>
      </c>
      <c r="H68" s="84">
        <v>42813</v>
      </c>
      <c r="I68" s="86">
        <v>4.7774999999999998E-2</v>
      </c>
      <c r="J68" s="121">
        <v>96.899291000000005</v>
      </c>
      <c r="M68" s="69"/>
      <c r="N68" s="118"/>
      <c r="O68" s="21"/>
      <c r="P68" s="16"/>
      <c r="Q68" s="25"/>
      <c r="R68" s="67"/>
    </row>
    <row r="69" spans="1:18" x14ac:dyDescent="0.2">
      <c r="A69" s="100"/>
      <c r="B69" s="100" t="s">
        <v>466</v>
      </c>
      <c r="C69" s="109">
        <v>20000000</v>
      </c>
      <c r="D69" s="81">
        <v>4.1000000000000002E-2</v>
      </c>
      <c r="E69" s="142">
        <v>41724</v>
      </c>
      <c r="F69" s="101">
        <v>44646</v>
      </c>
      <c r="G69" s="83">
        <v>42639</v>
      </c>
      <c r="H69" s="84">
        <v>42820</v>
      </c>
      <c r="I69" s="86">
        <v>4.7863999999999997E-2</v>
      </c>
      <c r="J69" s="121">
        <v>96.938264000000004</v>
      </c>
      <c r="M69" s="69"/>
      <c r="N69" s="118"/>
      <c r="O69" s="21"/>
      <c r="P69" s="16"/>
      <c r="Q69" s="25"/>
      <c r="R69" s="67"/>
    </row>
    <row r="70" spans="1:18" x14ac:dyDescent="0.2">
      <c r="A70" s="100"/>
      <c r="B70" s="100" t="s">
        <v>366</v>
      </c>
      <c r="C70" s="109">
        <v>500000</v>
      </c>
      <c r="D70" s="81">
        <v>6.6000000000000003E-2</v>
      </c>
      <c r="E70" s="142">
        <v>41031</v>
      </c>
      <c r="F70" s="101">
        <v>44683</v>
      </c>
      <c r="G70" s="83">
        <v>42676</v>
      </c>
      <c r="H70" s="84">
        <v>42857</v>
      </c>
      <c r="I70" s="86">
        <v>4.8336999999999998E-2</v>
      </c>
      <c r="J70" s="121">
        <v>107.991972</v>
      </c>
      <c r="M70" s="69"/>
      <c r="N70" s="118"/>
      <c r="O70" s="21"/>
      <c r="P70" s="16"/>
      <c r="Q70" s="25"/>
      <c r="R70" s="67"/>
    </row>
    <row r="71" spans="1:18" x14ac:dyDescent="0.2">
      <c r="A71" s="100"/>
      <c r="B71" s="100" t="s">
        <v>468</v>
      </c>
      <c r="C71" s="109">
        <v>9000000</v>
      </c>
      <c r="D71" s="81">
        <v>4.1500000000000002E-2</v>
      </c>
      <c r="E71" s="142">
        <v>41766</v>
      </c>
      <c r="F71" s="101">
        <v>44688</v>
      </c>
      <c r="G71" s="83">
        <v>42681</v>
      </c>
      <c r="H71" s="84">
        <v>42862</v>
      </c>
      <c r="I71" s="86">
        <v>4.8401E-2</v>
      </c>
      <c r="J71" s="121">
        <v>96.861367000000001</v>
      </c>
      <c r="M71" s="69"/>
      <c r="N71" s="118"/>
      <c r="O71" s="21"/>
      <c r="P71" s="16"/>
      <c r="Q71" s="25"/>
      <c r="R71" s="67"/>
    </row>
    <row r="72" spans="1:18" x14ac:dyDescent="0.2">
      <c r="A72" s="100"/>
      <c r="B72" s="100" t="s">
        <v>367</v>
      </c>
      <c r="C72" s="109">
        <v>10000000</v>
      </c>
      <c r="D72" s="81">
        <v>6.5500000000000003E-2</v>
      </c>
      <c r="E72" s="142">
        <v>41059</v>
      </c>
      <c r="F72" s="101">
        <v>44711</v>
      </c>
      <c r="G72" s="83">
        <v>42704</v>
      </c>
      <c r="H72" s="84">
        <v>42885</v>
      </c>
      <c r="I72" s="86">
        <v>4.8695000000000002E-2</v>
      </c>
      <c r="J72" s="121">
        <v>107.695099</v>
      </c>
      <c r="M72" s="69"/>
      <c r="N72" s="118"/>
      <c r="O72" s="21"/>
      <c r="P72" s="16"/>
      <c r="Q72" s="25"/>
      <c r="R72" s="67"/>
    </row>
    <row r="73" spans="1:18" x14ac:dyDescent="0.2">
      <c r="A73" s="100"/>
      <c r="B73" s="100" t="s">
        <v>368</v>
      </c>
      <c r="C73" s="109">
        <v>9700000</v>
      </c>
      <c r="D73" s="81">
        <v>6.5000000000000002E-2</v>
      </c>
      <c r="E73" s="142">
        <v>41066</v>
      </c>
      <c r="F73" s="101">
        <v>44718</v>
      </c>
      <c r="G73" s="83">
        <v>42710</v>
      </c>
      <c r="H73" s="84">
        <v>42892</v>
      </c>
      <c r="I73" s="86">
        <v>4.8784000000000001E-2</v>
      </c>
      <c r="J73" s="121">
        <v>107.445572</v>
      </c>
      <c r="M73" s="69"/>
      <c r="N73" s="118"/>
      <c r="O73" s="21"/>
      <c r="P73" s="16"/>
      <c r="Q73" s="25"/>
      <c r="R73" s="67"/>
    </row>
    <row r="74" spans="1:18" x14ac:dyDescent="0.2">
      <c r="A74" s="100"/>
      <c r="B74" s="100" t="s">
        <v>371</v>
      </c>
      <c r="C74" s="109">
        <v>16700000</v>
      </c>
      <c r="D74" s="81">
        <v>6.4000000000000001E-2</v>
      </c>
      <c r="E74" s="142">
        <v>41080</v>
      </c>
      <c r="F74" s="101">
        <v>44732</v>
      </c>
      <c r="G74" s="83">
        <v>42724</v>
      </c>
      <c r="H74" s="84">
        <v>42906</v>
      </c>
      <c r="I74" s="86">
        <v>4.8963E-2</v>
      </c>
      <c r="J74" s="121">
        <v>106.944996</v>
      </c>
      <c r="M74" s="69"/>
      <c r="N74" s="118"/>
      <c r="O74" s="21"/>
      <c r="P74" s="16"/>
      <c r="Q74" s="25"/>
      <c r="R74" s="67"/>
    </row>
    <row r="75" spans="1:18" x14ac:dyDescent="0.2">
      <c r="A75" s="100"/>
      <c r="B75" s="100" t="s">
        <v>372</v>
      </c>
      <c r="C75" s="109">
        <v>14800000</v>
      </c>
      <c r="D75" s="81">
        <v>6.2600000000000003E-2</v>
      </c>
      <c r="E75" s="142">
        <v>41094</v>
      </c>
      <c r="F75" s="101">
        <v>44746</v>
      </c>
      <c r="G75" s="83">
        <v>42739</v>
      </c>
      <c r="H75" s="84">
        <v>42920</v>
      </c>
      <c r="I75" s="86">
        <v>4.9141999999999998E-2</v>
      </c>
      <c r="J75" s="121">
        <v>106.254296</v>
      </c>
      <c r="M75" s="69"/>
      <c r="N75" s="118"/>
      <c r="O75" s="21"/>
      <c r="P75" s="16"/>
      <c r="Q75" s="25"/>
      <c r="R75" s="67"/>
    </row>
    <row r="76" spans="1:18" x14ac:dyDescent="0.2">
      <c r="A76" s="100"/>
      <c r="B76" s="100" t="s">
        <v>481</v>
      </c>
      <c r="C76" s="109">
        <v>7500000</v>
      </c>
      <c r="D76" s="81">
        <v>4.1799999999999997E-2</v>
      </c>
      <c r="E76" s="142">
        <v>41829</v>
      </c>
      <c r="F76" s="101">
        <v>44751</v>
      </c>
      <c r="G76" s="83">
        <v>42744</v>
      </c>
      <c r="H76" s="84">
        <v>42925</v>
      </c>
      <c r="I76" s="86">
        <v>4.9206E-2</v>
      </c>
      <c r="J76" s="121">
        <v>96.541562999999996</v>
      </c>
      <c r="M76" s="69"/>
      <c r="N76" s="118"/>
      <c r="O76" s="21"/>
      <c r="P76" s="16"/>
      <c r="Q76" s="25"/>
      <c r="R76" s="67"/>
    </row>
    <row r="77" spans="1:18" x14ac:dyDescent="0.2">
      <c r="A77" s="100"/>
      <c r="B77" s="100" t="s">
        <v>374</v>
      </c>
      <c r="C77" s="109">
        <v>5000000</v>
      </c>
      <c r="D77" s="81">
        <v>6.2E-2</v>
      </c>
      <c r="E77" s="142">
        <v>41108</v>
      </c>
      <c r="F77" s="101">
        <v>44760</v>
      </c>
      <c r="G77" s="83">
        <v>42753</v>
      </c>
      <c r="H77" s="84">
        <v>42934</v>
      </c>
      <c r="I77" s="86">
        <v>4.9320999999999997E-2</v>
      </c>
      <c r="J77" s="121">
        <v>105.927629</v>
      </c>
      <c r="M77" s="69"/>
      <c r="N77" s="118"/>
      <c r="O77" s="21"/>
      <c r="P77" s="16"/>
      <c r="Q77" s="25"/>
      <c r="R77" s="67"/>
    </row>
    <row r="78" spans="1:18" x14ac:dyDescent="0.2">
      <c r="A78" s="100"/>
      <c r="B78" s="100" t="s">
        <v>378</v>
      </c>
      <c r="C78" s="109">
        <v>6000000</v>
      </c>
      <c r="D78" s="81">
        <v>6.1499999999999999E-2</v>
      </c>
      <c r="E78" s="142">
        <v>41122</v>
      </c>
      <c r="F78" s="101">
        <v>44774</v>
      </c>
      <c r="G78" s="83">
        <v>42767</v>
      </c>
      <c r="H78" s="84">
        <v>42948</v>
      </c>
      <c r="I78" s="86">
        <v>4.9500000000000002E-2</v>
      </c>
      <c r="J78" s="121">
        <v>105.644099</v>
      </c>
      <c r="M78" s="69"/>
      <c r="N78" s="118"/>
      <c r="O78" s="21"/>
      <c r="P78" s="16"/>
      <c r="Q78" s="25"/>
      <c r="R78" s="67"/>
    </row>
    <row r="79" spans="1:18" x14ac:dyDescent="0.2">
      <c r="A79" s="100"/>
      <c r="B79" s="100" t="s">
        <v>486</v>
      </c>
      <c r="C79" s="109">
        <v>150000</v>
      </c>
      <c r="D79" s="81">
        <v>4.2500000000000003E-2</v>
      </c>
      <c r="E79" s="142">
        <v>41852</v>
      </c>
      <c r="F79" s="101">
        <v>44774</v>
      </c>
      <c r="G79" s="83">
        <v>42767</v>
      </c>
      <c r="H79" s="84">
        <v>42948</v>
      </c>
      <c r="I79" s="86">
        <v>4.9500000000000002E-2</v>
      </c>
      <c r="J79" s="121">
        <v>96.701545999999993</v>
      </c>
      <c r="M79" s="69"/>
      <c r="N79" s="118"/>
      <c r="O79" s="21"/>
      <c r="P79" s="16"/>
      <c r="Q79" s="25"/>
      <c r="R79" s="67"/>
    </row>
    <row r="80" spans="1:18" x14ac:dyDescent="0.2">
      <c r="A80" s="100"/>
      <c r="B80" s="100" t="s">
        <v>376</v>
      </c>
      <c r="C80" s="109">
        <v>11500000</v>
      </c>
      <c r="D80" s="81">
        <v>6.0999999999999999E-2</v>
      </c>
      <c r="E80" s="142">
        <v>41129</v>
      </c>
      <c r="F80" s="101">
        <v>44781</v>
      </c>
      <c r="G80" s="83">
        <v>42774</v>
      </c>
      <c r="H80" s="84">
        <v>42955</v>
      </c>
      <c r="I80" s="86">
        <v>4.9589000000000001E-2</v>
      </c>
      <c r="J80" s="121">
        <v>105.383307</v>
      </c>
      <c r="M80" s="69"/>
      <c r="N80" s="118"/>
      <c r="O80" s="21"/>
      <c r="P80" s="16"/>
      <c r="Q80" s="25"/>
      <c r="R80" s="67"/>
    </row>
    <row r="81" spans="1:19" x14ac:dyDescent="0.2">
      <c r="A81" s="100"/>
      <c r="B81" s="100" t="s">
        <v>381</v>
      </c>
      <c r="C81" s="109">
        <v>9400000</v>
      </c>
      <c r="D81" s="81">
        <v>6.0299999999999999E-2</v>
      </c>
      <c r="E81" s="142">
        <v>41157</v>
      </c>
      <c r="F81" s="101">
        <v>44809</v>
      </c>
      <c r="G81" s="83">
        <v>42618</v>
      </c>
      <c r="H81" s="84">
        <v>42799</v>
      </c>
      <c r="I81" s="86">
        <v>4.9946999999999998E-2</v>
      </c>
      <c r="J81" s="121">
        <v>104.935524</v>
      </c>
      <c r="M81" s="69"/>
      <c r="N81" s="118"/>
      <c r="O81" s="21"/>
      <c r="P81" s="16"/>
      <c r="Q81" s="25"/>
      <c r="R81" s="67"/>
    </row>
    <row r="82" spans="1:19" x14ac:dyDescent="0.2">
      <c r="A82" s="100"/>
      <c r="B82" s="100" t="s">
        <v>385</v>
      </c>
      <c r="C82" s="109">
        <v>4800000</v>
      </c>
      <c r="D82" s="81">
        <v>5.9499999999999997E-2</v>
      </c>
      <c r="E82" s="142">
        <v>41178</v>
      </c>
      <c r="F82" s="101">
        <v>44830</v>
      </c>
      <c r="G82" s="83">
        <v>42639</v>
      </c>
      <c r="H82" s="84">
        <v>42820</v>
      </c>
      <c r="I82" s="86">
        <v>5.0215999999999997E-2</v>
      </c>
      <c r="J82" s="121">
        <v>104.45931400000001</v>
      </c>
      <c r="K82" s="47"/>
      <c r="L82" s="47"/>
      <c r="M82" s="69"/>
      <c r="N82" s="118"/>
      <c r="O82" s="21"/>
      <c r="P82" s="16"/>
      <c r="Q82" s="25"/>
      <c r="R82" s="67"/>
      <c r="S82" s="47"/>
    </row>
    <row r="83" spans="1:19" x14ac:dyDescent="0.2">
      <c r="A83" s="100"/>
      <c r="B83" s="100" t="s">
        <v>387</v>
      </c>
      <c r="C83" s="109">
        <v>3800000</v>
      </c>
      <c r="D83" s="81">
        <v>5.8900000000000001E-2</v>
      </c>
      <c r="E83" s="142">
        <v>41199</v>
      </c>
      <c r="F83" s="101">
        <v>44851</v>
      </c>
      <c r="G83" s="83">
        <v>42660</v>
      </c>
      <c r="H83" s="84">
        <v>42842</v>
      </c>
      <c r="I83" s="86">
        <v>5.0484000000000001E-2</v>
      </c>
      <c r="J83" s="121">
        <v>104.074048</v>
      </c>
      <c r="M83" s="69"/>
      <c r="N83" s="118"/>
      <c r="O83" s="21"/>
      <c r="P83" s="16"/>
      <c r="Q83" s="25"/>
      <c r="R83" s="67"/>
    </row>
    <row r="84" spans="1:19" x14ac:dyDescent="0.2">
      <c r="A84" s="100"/>
      <c r="B84" s="100" t="s">
        <v>390</v>
      </c>
      <c r="C84" s="109">
        <v>2800000</v>
      </c>
      <c r="D84" s="81">
        <v>5.8400000000000001E-2</v>
      </c>
      <c r="E84" s="142">
        <v>41206</v>
      </c>
      <c r="F84" s="101">
        <v>44858</v>
      </c>
      <c r="G84" s="83">
        <v>42667</v>
      </c>
      <c r="H84" s="84">
        <v>42849</v>
      </c>
      <c r="I84" s="86">
        <v>5.0573E-2</v>
      </c>
      <c r="J84" s="121">
        <v>103.79811100000001</v>
      </c>
      <c r="K84" s="47"/>
      <c r="L84" s="47"/>
      <c r="M84" s="69"/>
      <c r="N84" s="118"/>
      <c r="O84" s="21"/>
      <c r="P84" s="16"/>
      <c r="Q84" s="25"/>
      <c r="R84" s="67"/>
      <c r="S84" s="47"/>
    </row>
    <row r="85" spans="1:19" x14ac:dyDescent="0.2">
      <c r="A85" s="100"/>
      <c r="B85" s="100" t="s">
        <v>395</v>
      </c>
      <c r="C85" s="109">
        <v>2000000</v>
      </c>
      <c r="D85" s="81">
        <v>5.7700000000000001E-2</v>
      </c>
      <c r="E85" s="142">
        <v>41220</v>
      </c>
      <c r="F85" s="101">
        <v>44872</v>
      </c>
      <c r="G85" s="83">
        <v>42681</v>
      </c>
      <c r="H85" s="84">
        <v>42862</v>
      </c>
      <c r="I85" s="86">
        <v>5.0751999999999999E-2</v>
      </c>
      <c r="J85" s="121">
        <v>103.38715999999999</v>
      </c>
      <c r="M85" s="69"/>
      <c r="N85" s="118"/>
      <c r="O85" s="21"/>
      <c r="P85" s="16"/>
      <c r="Q85" s="25"/>
      <c r="R85" s="67"/>
    </row>
    <row r="86" spans="1:19" x14ac:dyDescent="0.2">
      <c r="A86" s="100"/>
      <c r="B86" s="100" t="s">
        <v>397</v>
      </c>
      <c r="C86" s="109">
        <v>8000000</v>
      </c>
      <c r="D86" s="81">
        <v>5.7500000000000002E-2</v>
      </c>
      <c r="E86" s="142">
        <v>41248</v>
      </c>
      <c r="F86" s="101">
        <v>44900</v>
      </c>
      <c r="G86" s="83">
        <v>42709</v>
      </c>
      <c r="H86" s="84">
        <v>42891</v>
      </c>
      <c r="I86" s="86">
        <v>5.1110000000000003E-2</v>
      </c>
      <c r="J86" s="121">
        <v>103.147851</v>
      </c>
      <c r="M86" s="69"/>
      <c r="N86" s="118"/>
      <c r="O86" s="21"/>
      <c r="P86" s="16"/>
      <c r="Q86" s="25"/>
      <c r="R86" s="67"/>
    </row>
    <row r="87" spans="1:19" x14ac:dyDescent="0.2">
      <c r="A87" s="100"/>
      <c r="B87" s="100" t="s">
        <v>400</v>
      </c>
      <c r="C87" s="109">
        <v>6100000</v>
      </c>
      <c r="D87" s="81">
        <v>5.7500000000000002E-2</v>
      </c>
      <c r="E87" s="142">
        <v>41255</v>
      </c>
      <c r="F87" s="101">
        <v>44907</v>
      </c>
      <c r="G87" s="83">
        <v>42716</v>
      </c>
      <c r="H87" s="84">
        <v>42898</v>
      </c>
      <c r="I87" s="86">
        <v>5.1199000000000001E-2</v>
      </c>
      <c r="J87" s="121">
        <v>103.11214200000001</v>
      </c>
      <c r="K87" s="47"/>
      <c r="L87" s="47"/>
      <c r="M87" s="69"/>
      <c r="N87" s="118"/>
      <c r="O87" s="21"/>
      <c r="P87" s="16"/>
      <c r="Q87" s="25"/>
      <c r="R87" s="67"/>
      <c r="S87" s="47"/>
    </row>
    <row r="88" spans="1:19" x14ac:dyDescent="0.2">
      <c r="A88" s="100"/>
      <c r="B88" s="100" t="s">
        <v>527</v>
      </c>
      <c r="C88" s="109">
        <v>10000000</v>
      </c>
      <c r="D88" s="81">
        <v>4.4999999999999998E-2</v>
      </c>
      <c r="E88" s="142">
        <v>42039</v>
      </c>
      <c r="F88" s="101">
        <v>44961</v>
      </c>
      <c r="G88" s="83">
        <v>42770</v>
      </c>
      <c r="H88" s="84">
        <v>42951</v>
      </c>
      <c r="I88" s="86">
        <v>5.1888999999999998E-2</v>
      </c>
      <c r="J88" s="121">
        <v>96.516745999999998</v>
      </c>
      <c r="M88" s="69"/>
      <c r="N88" s="118"/>
      <c r="O88" s="21"/>
      <c r="P88" s="16"/>
      <c r="Q88" s="25"/>
      <c r="R88" s="67"/>
    </row>
    <row r="89" spans="1:19" x14ac:dyDescent="0.2">
      <c r="A89" s="100"/>
      <c r="B89" s="100" t="s">
        <v>404</v>
      </c>
      <c r="C89" s="109">
        <v>1000000</v>
      </c>
      <c r="D89" s="81">
        <v>5.6500000000000002E-2</v>
      </c>
      <c r="E89" s="142">
        <v>41318</v>
      </c>
      <c r="F89" s="101">
        <v>44970</v>
      </c>
      <c r="G89" s="83">
        <v>42779</v>
      </c>
      <c r="H89" s="84">
        <v>42960</v>
      </c>
      <c r="I89" s="86">
        <v>5.2004000000000002E-2</v>
      </c>
      <c r="J89" s="121">
        <v>102.275741</v>
      </c>
      <c r="M89" s="69"/>
      <c r="N89" s="118"/>
      <c r="O89" s="21"/>
      <c r="P89" s="16"/>
      <c r="Q89" s="25"/>
      <c r="R89" s="67"/>
    </row>
    <row r="90" spans="1:19" x14ac:dyDescent="0.2">
      <c r="A90" s="100"/>
      <c r="B90" s="100" t="s">
        <v>532</v>
      </c>
      <c r="C90" s="109">
        <v>15000000</v>
      </c>
      <c r="D90" s="81">
        <v>4.6699999999999998E-2</v>
      </c>
      <c r="E90" s="142">
        <v>42074</v>
      </c>
      <c r="F90" s="101">
        <v>44996</v>
      </c>
      <c r="G90" s="83">
        <v>42624</v>
      </c>
      <c r="H90" s="84">
        <v>42805</v>
      </c>
      <c r="I90" s="86">
        <v>5.2337000000000002E-2</v>
      </c>
      <c r="J90" s="121">
        <v>97.115077999999997</v>
      </c>
      <c r="M90" s="69"/>
      <c r="N90" s="118"/>
      <c r="O90" s="21"/>
      <c r="P90" s="16"/>
      <c r="Q90" s="25"/>
      <c r="R90" s="67"/>
    </row>
    <row r="91" spans="1:19" x14ac:dyDescent="0.2">
      <c r="A91" s="100"/>
      <c r="B91" s="100" t="s">
        <v>409</v>
      </c>
      <c r="C91" s="109">
        <v>1250000</v>
      </c>
      <c r="D91" s="81">
        <v>5.62E-2</v>
      </c>
      <c r="E91" s="142">
        <v>41374</v>
      </c>
      <c r="F91" s="101">
        <v>45026</v>
      </c>
      <c r="G91" s="83">
        <v>42653</v>
      </c>
      <c r="H91" s="84">
        <v>42835</v>
      </c>
      <c r="I91" s="86">
        <v>5.2720000000000003E-2</v>
      </c>
      <c r="J91" s="121">
        <v>101.792078</v>
      </c>
      <c r="M91" s="69"/>
      <c r="N91" s="118"/>
      <c r="O91" s="21"/>
      <c r="P91" s="16"/>
      <c r="Q91" s="25"/>
      <c r="R91" s="67"/>
    </row>
    <row r="92" spans="1:19" x14ac:dyDescent="0.2">
      <c r="A92" s="100"/>
      <c r="B92" s="100" t="s">
        <v>412</v>
      </c>
      <c r="C92" s="109">
        <v>4000000</v>
      </c>
      <c r="D92" s="81">
        <v>5.5500000000000001E-2</v>
      </c>
      <c r="E92" s="142">
        <v>41402</v>
      </c>
      <c r="F92" s="101">
        <v>45054</v>
      </c>
      <c r="G92" s="83">
        <v>42682</v>
      </c>
      <c r="H92" s="84">
        <v>42863</v>
      </c>
      <c r="I92" s="86">
        <v>5.3078E-2</v>
      </c>
      <c r="J92" s="121">
        <v>101.255246</v>
      </c>
      <c r="M92" s="69"/>
      <c r="N92" s="118"/>
      <c r="O92" s="21"/>
      <c r="P92" s="16"/>
      <c r="Q92" s="25"/>
      <c r="R92" s="67"/>
    </row>
    <row r="93" spans="1:19" x14ac:dyDescent="0.2">
      <c r="A93" s="100"/>
      <c r="B93" s="100" t="s">
        <v>538</v>
      </c>
      <c r="C93" s="109">
        <v>2000000</v>
      </c>
      <c r="D93" s="81">
        <v>4.6699999999999998E-2</v>
      </c>
      <c r="E93" s="142">
        <v>42158</v>
      </c>
      <c r="F93" s="101">
        <v>45080</v>
      </c>
      <c r="G93" s="83">
        <v>42707</v>
      </c>
      <c r="H93" s="84">
        <v>42889</v>
      </c>
      <c r="I93" s="86">
        <v>5.3409999999999999E-2</v>
      </c>
      <c r="J93" s="121">
        <v>96.460999000000001</v>
      </c>
      <c r="M93" s="69"/>
      <c r="N93" s="118"/>
      <c r="O93" s="21"/>
      <c r="P93" s="16"/>
      <c r="Q93" s="25"/>
      <c r="R93" s="67"/>
    </row>
    <row r="94" spans="1:19" x14ac:dyDescent="0.2">
      <c r="A94" s="100"/>
      <c r="B94" s="100" t="s">
        <v>415</v>
      </c>
      <c r="C94" s="109">
        <v>1100000</v>
      </c>
      <c r="D94" s="81">
        <v>5.2999999999999999E-2</v>
      </c>
      <c r="E94" s="142">
        <v>41430</v>
      </c>
      <c r="F94" s="101">
        <v>45082</v>
      </c>
      <c r="G94" s="83">
        <v>42709</v>
      </c>
      <c r="H94" s="84">
        <v>42891</v>
      </c>
      <c r="I94" s="86">
        <v>5.3435999999999997E-2</v>
      </c>
      <c r="J94" s="121">
        <v>99.761697999999996</v>
      </c>
      <c r="M94" s="69"/>
      <c r="N94" s="118"/>
      <c r="O94" s="21"/>
      <c r="P94" s="16"/>
      <c r="Q94" s="25"/>
      <c r="R94" s="67"/>
    </row>
    <row r="95" spans="1:19" x14ac:dyDescent="0.2">
      <c r="A95" s="100"/>
      <c r="B95" s="100" t="s">
        <v>420</v>
      </c>
      <c r="C95" s="109">
        <v>5100000</v>
      </c>
      <c r="D95" s="81">
        <v>5.1900000000000002E-2</v>
      </c>
      <c r="E95" s="142">
        <v>41465</v>
      </c>
      <c r="F95" s="101">
        <v>45117</v>
      </c>
      <c r="G95" s="83">
        <v>42745</v>
      </c>
      <c r="H95" s="84">
        <v>42926</v>
      </c>
      <c r="I95" s="86">
        <v>5.3883E-2</v>
      </c>
      <c r="J95" s="121">
        <v>98.936637000000005</v>
      </c>
      <c r="M95" s="69"/>
      <c r="N95" s="118"/>
      <c r="O95" s="21"/>
      <c r="P95" s="16"/>
      <c r="Q95" s="25"/>
      <c r="R95" s="67"/>
    </row>
    <row r="96" spans="1:19" x14ac:dyDescent="0.2">
      <c r="A96" s="100"/>
      <c r="B96" s="100" t="s">
        <v>424</v>
      </c>
      <c r="C96" s="109">
        <v>4000000</v>
      </c>
      <c r="D96" s="81">
        <v>5.0500000000000003E-2</v>
      </c>
      <c r="E96" s="142">
        <v>41500</v>
      </c>
      <c r="F96" s="101">
        <v>45152</v>
      </c>
      <c r="G96" s="83">
        <v>42780</v>
      </c>
      <c r="H96" s="84">
        <v>42961</v>
      </c>
      <c r="I96" s="86">
        <v>5.4330000000000003E-2</v>
      </c>
      <c r="J96" s="121">
        <v>97.933903000000001</v>
      </c>
      <c r="M96" s="69"/>
      <c r="N96" s="118"/>
      <c r="O96" s="21"/>
      <c r="P96" s="16"/>
      <c r="Q96" s="25"/>
      <c r="R96" s="67"/>
    </row>
    <row r="97" spans="1:19" x14ac:dyDescent="0.2">
      <c r="A97" s="100"/>
      <c r="B97" s="100" t="s">
        <v>554</v>
      </c>
      <c r="C97" s="109">
        <v>10000000</v>
      </c>
      <c r="D97" s="81">
        <v>4.6699999999999998E-2</v>
      </c>
      <c r="E97" s="142">
        <v>42249</v>
      </c>
      <c r="F97" s="101">
        <v>45171</v>
      </c>
      <c r="G97" s="83">
        <v>42615</v>
      </c>
      <c r="H97" s="84">
        <v>42796</v>
      </c>
      <c r="I97" s="86">
        <v>5.4573000000000003E-2</v>
      </c>
      <c r="J97" s="121">
        <v>95.736592999999999</v>
      </c>
      <c r="M97" s="69"/>
      <c r="N97" s="118"/>
      <c r="O97" s="21"/>
      <c r="P97" s="16"/>
      <c r="Q97" s="25"/>
      <c r="R97" s="67"/>
    </row>
    <row r="98" spans="1:19" x14ac:dyDescent="0.2">
      <c r="A98" s="100"/>
      <c r="B98" s="100" t="s">
        <v>428</v>
      </c>
      <c r="C98" s="109">
        <v>6000000</v>
      </c>
      <c r="D98" s="81">
        <v>4.9399999999999999E-2</v>
      </c>
      <c r="E98" s="142">
        <v>41528</v>
      </c>
      <c r="F98" s="101">
        <v>45180</v>
      </c>
      <c r="G98" s="83">
        <v>42624</v>
      </c>
      <c r="H98" s="84">
        <v>42805</v>
      </c>
      <c r="I98" s="86">
        <v>5.4688000000000001E-2</v>
      </c>
      <c r="J98" s="121">
        <v>97.126688000000001</v>
      </c>
      <c r="M98" s="69"/>
      <c r="N98" s="118"/>
      <c r="O98" s="21"/>
      <c r="P98" s="16"/>
      <c r="Q98" s="25"/>
      <c r="R98" s="67"/>
    </row>
    <row r="99" spans="1:19" x14ac:dyDescent="0.2">
      <c r="A99" s="100"/>
      <c r="B99" s="100" t="s">
        <v>433</v>
      </c>
      <c r="C99" s="109">
        <v>4600000</v>
      </c>
      <c r="D99" s="81">
        <v>4.65E-2</v>
      </c>
      <c r="E99" s="142">
        <v>41549</v>
      </c>
      <c r="F99" s="101">
        <v>45201</v>
      </c>
      <c r="G99" s="83">
        <v>42645</v>
      </c>
      <c r="H99" s="84">
        <v>42827</v>
      </c>
      <c r="I99" s="86">
        <v>5.4955999999999998E-2</v>
      </c>
      <c r="J99" s="121">
        <v>95.372421000000003</v>
      </c>
      <c r="M99" s="69"/>
      <c r="N99" s="118"/>
      <c r="O99" s="21"/>
      <c r="P99" s="16"/>
      <c r="Q99" s="25"/>
      <c r="R99" s="67"/>
    </row>
    <row r="100" spans="1:19" x14ac:dyDescent="0.2">
      <c r="A100" s="100"/>
      <c r="B100" s="100" t="s">
        <v>567</v>
      </c>
      <c r="C100" s="109">
        <v>7500000</v>
      </c>
      <c r="D100" s="81">
        <v>4.9500000000000002E-2</v>
      </c>
      <c r="E100" s="142">
        <v>42312</v>
      </c>
      <c r="F100" s="101">
        <v>45234</v>
      </c>
      <c r="G100" s="83">
        <v>42678</v>
      </c>
      <c r="H100" s="84">
        <v>42859</v>
      </c>
      <c r="I100" s="86">
        <v>5.5377999999999997E-2</v>
      </c>
      <c r="J100" s="121">
        <v>96.747258000000002</v>
      </c>
      <c r="M100" s="69"/>
      <c r="N100" s="118"/>
      <c r="O100" s="21"/>
      <c r="P100" s="16"/>
      <c r="Q100" s="25"/>
      <c r="R100" s="67"/>
    </row>
    <row r="101" spans="1:19" x14ac:dyDescent="0.2">
      <c r="A101" s="100"/>
      <c r="B101" s="100" t="s">
        <v>436</v>
      </c>
      <c r="C101" s="109">
        <v>3000000</v>
      </c>
      <c r="D101" s="81">
        <v>4.5999999999999999E-2</v>
      </c>
      <c r="E101" s="142">
        <v>41584</v>
      </c>
      <c r="F101" s="101">
        <v>45236</v>
      </c>
      <c r="G101" s="83">
        <v>42680</v>
      </c>
      <c r="H101" s="84">
        <v>42861</v>
      </c>
      <c r="I101" s="86">
        <v>5.5403000000000001E-2</v>
      </c>
      <c r="J101" s="121">
        <v>94.798604999999995</v>
      </c>
      <c r="M101" s="69"/>
      <c r="N101" s="118"/>
      <c r="O101" s="21"/>
      <c r="P101" s="16"/>
      <c r="Q101" s="25"/>
      <c r="R101" s="67"/>
    </row>
    <row r="102" spans="1:19" x14ac:dyDescent="0.2">
      <c r="A102" s="100"/>
      <c r="B102" s="100" t="s">
        <v>440</v>
      </c>
      <c r="C102" s="109">
        <v>3600000</v>
      </c>
      <c r="D102" s="81">
        <v>4.4999999999999998E-2</v>
      </c>
      <c r="E102" s="142">
        <v>41619</v>
      </c>
      <c r="F102" s="101">
        <v>45271</v>
      </c>
      <c r="G102" s="83">
        <v>42715</v>
      </c>
      <c r="H102" s="84">
        <v>42897</v>
      </c>
      <c r="I102" s="86">
        <v>5.5850999999999998E-2</v>
      </c>
      <c r="J102" s="121">
        <v>93.935040000000001</v>
      </c>
      <c r="M102" s="69"/>
      <c r="N102" s="118"/>
      <c r="O102" s="21"/>
      <c r="P102" s="16"/>
      <c r="Q102" s="25"/>
      <c r="R102" s="67"/>
    </row>
    <row r="103" spans="1:19" x14ac:dyDescent="0.2">
      <c r="A103" s="100"/>
      <c r="B103" s="100" t="s">
        <v>572</v>
      </c>
      <c r="C103" s="109">
        <v>3000000</v>
      </c>
      <c r="D103" s="81">
        <v>5.0500000000000003E-2</v>
      </c>
      <c r="E103" s="142">
        <v>42354</v>
      </c>
      <c r="F103" s="101">
        <v>45276</v>
      </c>
      <c r="G103" s="83">
        <v>42720</v>
      </c>
      <c r="H103" s="84">
        <v>42902</v>
      </c>
      <c r="I103" s="86">
        <v>5.5913999999999998E-2</v>
      </c>
      <c r="J103" s="121">
        <v>96.964943000000005</v>
      </c>
      <c r="M103" s="69"/>
      <c r="N103" s="118"/>
      <c r="O103" s="21"/>
      <c r="P103" s="16"/>
      <c r="Q103" s="25"/>
      <c r="R103" s="67"/>
    </row>
    <row r="104" spans="1:19" x14ac:dyDescent="0.2">
      <c r="A104" s="100"/>
      <c r="B104" s="100" t="s">
        <v>444</v>
      </c>
      <c r="C104" s="109">
        <v>4500000</v>
      </c>
      <c r="D104" s="81">
        <v>4.4499999999999998E-2</v>
      </c>
      <c r="E104" s="142">
        <v>41626</v>
      </c>
      <c r="F104" s="101">
        <v>45278</v>
      </c>
      <c r="G104" s="83">
        <v>42722</v>
      </c>
      <c r="H104" s="84">
        <v>42904</v>
      </c>
      <c r="I104" s="86">
        <v>5.5939999999999997E-2</v>
      </c>
      <c r="J104" s="121">
        <v>93.593500000000006</v>
      </c>
      <c r="M104" s="69"/>
      <c r="N104" s="118"/>
      <c r="O104" s="21"/>
      <c r="P104" s="16"/>
      <c r="Q104" s="25"/>
      <c r="R104" s="67"/>
    </row>
    <row r="105" spans="1:19" x14ac:dyDescent="0.2">
      <c r="A105" s="100"/>
      <c r="B105" s="100" t="s">
        <v>448</v>
      </c>
      <c r="C105" s="109">
        <v>4000000</v>
      </c>
      <c r="D105" s="81">
        <v>4.4299999999999999E-2</v>
      </c>
      <c r="E105" s="142">
        <v>41639</v>
      </c>
      <c r="F105" s="101">
        <v>45291</v>
      </c>
      <c r="G105" s="83">
        <v>42735</v>
      </c>
      <c r="H105" s="84">
        <v>42916</v>
      </c>
      <c r="I105" s="86">
        <v>5.6106000000000003E-2</v>
      </c>
      <c r="J105" s="121">
        <v>93.365250000000003</v>
      </c>
      <c r="M105" s="69"/>
      <c r="N105" s="118"/>
      <c r="O105" s="21"/>
      <c r="P105" s="16"/>
      <c r="Q105" s="25"/>
      <c r="R105" s="67"/>
    </row>
    <row r="106" spans="1:19" x14ac:dyDescent="0.2">
      <c r="A106" s="100"/>
      <c r="B106" s="100" t="s">
        <v>451</v>
      </c>
      <c r="C106" s="109">
        <v>7100000</v>
      </c>
      <c r="D106" s="81">
        <v>4.3299999999999998E-2</v>
      </c>
      <c r="E106" s="142">
        <v>41647</v>
      </c>
      <c r="F106" s="101">
        <v>45299</v>
      </c>
      <c r="G106" s="83">
        <v>42743</v>
      </c>
      <c r="H106" s="84">
        <v>42924</v>
      </c>
      <c r="I106" s="86">
        <v>5.6208000000000001E-2</v>
      </c>
      <c r="J106" s="121">
        <v>92.730472000000006</v>
      </c>
      <c r="M106" s="69"/>
      <c r="N106" s="118"/>
      <c r="O106" s="21"/>
      <c r="P106" s="16"/>
      <c r="Q106" s="25"/>
      <c r="R106" s="67"/>
    </row>
    <row r="107" spans="1:19" x14ac:dyDescent="0.2">
      <c r="A107" s="100"/>
      <c r="B107" s="100" t="s">
        <v>576</v>
      </c>
      <c r="C107" s="109">
        <v>3000000</v>
      </c>
      <c r="D107" s="81">
        <v>5.0799999999999998E-2</v>
      </c>
      <c r="E107" s="142">
        <v>42389</v>
      </c>
      <c r="F107" s="101">
        <v>45311</v>
      </c>
      <c r="G107" s="83">
        <v>42755</v>
      </c>
      <c r="H107" s="84">
        <v>42936</v>
      </c>
      <c r="I107" s="86">
        <v>5.6362000000000002E-2</v>
      </c>
      <c r="J107" s="121">
        <v>96.853469000000004</v>
      </c>
      <c r="M107" s="69"/>
      <c r="N107" s="118"/>
      <c r="O107" s="21"/>
      <c r="P107" s="16"/>
      <c r="Q107" s="25"/>
      <c r="R107" s="67"/>
    </row>
    <row r="108" spans="1:19" x14ac:dyDescent="0.2">
      <c r="A108" s="100"/>
      <c r="B108" s="100" t="s">
        <v>454</v>
      </c>
      <c r="C108" s="109">
        <v>3000000</v>
      </c>
      <c r="D108" s="81">
        <v>4.2900000000000001E-2</v>
      </c>
      <c r="E108" s="142">
        <v>41661</v>
      </c>
      <c r="F108" s="101">
        <v>45313</v>
      </c>
      <c r="G108" s="83">
        <v>42757</v>
      </c>
      <c r="H108" s="84">
        <v>42938</v>
      </c>
      <c r="I108" s="86">
        <v>5.6387E-2</v>
      </c>
      <c r="J108" s="121">
        <v>92.375371999999999</v>
      </c>
      <c r="M108" s="69"/>
      <c r="N108" s="118"/>
      <c r="O108" s="21"/>
      <c r="P108" s="16"/>
      <c r="Q108" s="25"/>
      <c r="R108" s="67"/>
    </row>
    <row r="109" spans="1:19" x14ac:dyDescent="0.2">
      <c r="A109" s="100"/>
      <c r="B109" s="100" t="s">
        <v>578</v>
      </c>
      <c r="C109" s="109">
        <v>6000000</v>
      </c>
      <c r="D109" s="81">
        <v>5.0999999999999997E-2</v>
      </c>
      <c r="E109" s="142">
        <v>42396</v>
      </c>
      <c r="F109" s="101">
        <v>45318</v>
      </c>
      <c r="G109" s="83">
        <v>42762</v>
      </c>
      <c r="H109" s="84">
        <v>42943</v>
      </c>
      <c r="I109" s="86">
        <v>5.6451000000000001E-2</v>
      </c>
      <c r="J109" s="121">
        <v>96.910793999999996</v>
      </c>
      <c r="M109" s="69"/>
      <c r="N109" s="118"/>
      <c r="O109" s="21"/>
      <c r="P109" s="16"/>
      <c r="Q109" s="25"/>
      <c r="R109" s="67"/>
    </row>
    <row r="110" spans="1:19" x14ac:dyDescent="0.2">
      <c r="A110" s="100"/>
      <c r="B110" s="100" t="s">
        <v>582</v>
      </c>
      <c r="C110" s="109">
        <v>5000000</v>
      </c>
      <c r="D110" s="81">
        <v>5.0999999999999997E-2</v>
      </c>
      <c r="E110" s="142">
        <v>42410</v>
      </c>
      <c r="F110" s="101">
        <v>45332</v>
      </c>
      <c r="G110" s="83">
        <v>42776</v>
      </c>
      <c r="H110" s="84">
        <v>42957</v>
      </c>
      <c r="I110" s="86">
        <v>5.663E-2</v>
      </c>
      <c r="J110" s="121">
        <v>96.798845</v>
      </c>
      <c r="K110" s="47"/>
      <c r="L110" s="47"/>
      <c r="M110" s="69"/>
      <c r="N110" s="118"/>
      <c r="O110" s="21"/>
      <c r="P110" s="16"/>
      <c r="Q110" s="25"/>
      <c r="R110" s="67"/>
      <c r="S110" s="47"/>
    </row>
    <row r="111" spans="1:19" x14ac:dyDescent="0.2">
      <c r="A111" s="100"/>
      <c r="B111" s="100" t="s">
        <v>457</v>
      </c>
      <c r="C111" s="109">
        <v>3000000</v>
      </c>
      <c r="D111" s="81">
        <v>4.2299999999999997E-2</v>
      </c>
      <c r="E111" s="142">
        <v>41682</v>
      </c>
      <c r="F111" s="101">
        <v>45334</v>
      </c>
      <c r="G111" s="83">
        <v>42778</v>
      </c>
      <c r="H111" s="84">
        <v>42959</v>
      </c>
      <c r="I111" s="86">
        <v>5.6655999999999998E-2</v>
      </c>
      <c r="J111" s="121">
        <v>91.838486000000003</v>
      </c>
      <c r="K111" s="47"/>
      <c r="L111" s="47"/>
      <c r="M111" s="69"/>
      <c r="N111" s="118"/>
      <c r="O111" s="21"/>
      <c r="P111" s="16"/>
      <c r="Q111" s="25"/>
      <c r="R111" s="67"/>
      <c r="S111" s="47"/>
    </row>
    <row r="112" spans="1:19" x14ac:dyDescent="0.2">
      <c r="A112" s="100"/>
      <c r="B112" s="100" t="s">
        <v>460</v>
      </c>
      <c r="C112" s="109">
        <v>600000</v>
      </c>
      <c r="D112" s="81">
        <v>4.2000000000000003E-2</v>
      </c>
      <c r="E112" s="142">
        <v>41703</v>
      </c>
      <c r="F112" s="101">
        <v>45356</v>
      </c>
      <c r="G112" s="83">
        <v>42618</v>
      </c>
      <c r="H112" s="84">
        <v>42799</v>
      </c>
      <c r="I112" s="86">
        <v>5.6937000000000001E-2</v>
      </c>
      <c r="J112" s="121">
        <v>91.460252999999994</v>
      </c>
      <c r="K112" s="47"/>
      <c r="L112" s="47"/>
      <c r="M112" s="69"/>
      <c r="N112" s="118"/>
      <c r="O112" s="21"/>
      <c r="P112" s="16"/>
      <c r="Q112" s="25"/>
      <c r="R112" s="67"/>
      <c r="S112" s="47"/>
    </row>
    <row r="113" spans="1:19" x14ac:dyDescent="0.2">
      <c r="A113" s="100"/>
      <c r="B113" s="100" t="s">
        <v>584</v>
      </c>
      <c r="C113" s="109">
        <v>7000000</v>
      </c>
      <c r="D113" s="81">
        <v>5.0999999999999997E-2</v>
      </c>
      <c r="E113" s="142">
        <v>42445</v>
      </c>
      <c r="F113" s="101">
        <v>45367</v>
      </c>
      <c r="G113" s="83">
        <v>42629</v>
      </c>
      <c r="H113" s="84">
        <v>42810</v>
      </c>
      <c r="I113" s="86">
        <v>5.7077000000000003E-2</v>
      </c>
      <c r="J113" s="121">
        <v>96.512501999999998</v>
      </c>
      <c r="K113" s="47"/>
      <c r="L113" s="47"/>
      <c r="M113" s="69"/>
      <c r="N113" s="118"/>
      <c r="O113" s="21"/>
      <c r="P113" s="16"/>
      <c r="Q113" s="25"/>
      <c r="R113" s="67"/>
      <c r="S113" s="47"/>
    </row>
    <row r="114" spans="1:19" s="47" customFormat="1" x14ac:dyDescent="0.2">
      <c r="A114" s="100"/>
      <c r="B114" s="100" t="s">
        <v>463</v>
      </c>
      <c r="C114" s="109">
        <v>3000000</v>
      </c>
      <c r="D114" s="81">
        <v>4.2299999999999997E-2</v>
      </c>
      <c r="E114" s="142">
        <v>41717</v>
      </c>
      <c r="F114" s="101">
        <v>45370</v>
      </c>
      <c r="G114" s="83">
        <v>42632</v>
      </c>
      <c r="H114" s="84">
        <v>42813</v>
      </c>
      <c r="I114" s="86">
        <v>5.7116E-2</v>
      </c>
      <c r="J114" s="121">
        <v>91.494591</v>
      </c>
      <c r="M114" s="69"/>
      <c r="N114" s="118"/>
      <c r="O114" s="21"/>
      <c r="P114" s="16"/>
      <c r="Q114" s="25"/>
      <c r="R114" s="67"/>
    </row>
    <row r="115" spans="1:19" s="47" customFormat="1" x14ac:dyDescent="0.2">
      <c r="A115" s="100"/>
      <c r="B115" s="100" t="s">
        <v>467</v>
      </c>
      <c r="C115" s="109">
        <v>5000000</v>
      </c>
      <c r="D115" s="81">
        <v>4.2500000000000003E-2</v>
      </c>
      <c r="E115" s="142">
        <v>41724</v>
      </c>
      <c r="F115" s="101">
        <v>45377</v>
      </c>
      <c r="G115" s="83">
        <v>42639</v>
      </c>
      <c r="H115" s="84">
        <v>42820</v>
      </c>
      <c r="I115" s="86">
        <v>5.7204999999999999E-2</v>
      </c>
      <c r="J115" s="121">
        <v>91.541165000000007</v>
      </c>
      <c r="M115" s="69"/>
      <c r="N115" s="118"/>
      <c r="O115" s="21"/>
      <c r="P115" s="16"/>
      <c r="Q115" s="25"/>
      <c r="R115" s="67"/>
    </row>
    <row r="116" spans="1:19" s="47" customFormat="1" x14ac:dyDescent="0.2">
      <c r="A116" s="100"/>
      <c r="B116" s="100" t="s">
        <v>589</v>
      </c>
      <c r="C116" s="109">
        <v>5000000</v>
      </c>
      <c r="D116" s="81">
        <v>5.2999999999999999E-2</v>
      </c>
      <c r="E116" s="142">
        <v>42461</v>
      </c>
      <c r="F116" s="101">
        <v>45383</v>
      </c>
      <c r="G116" s="83">
        <v>42644</v>
      </c>
      <c r="H116" s="84">
        <v>42826</v>
      </c>
      <c r="I116" s="86">
        <v>5.7282E-2</v>
      </c>
      <c r="J116" s="121">
        <v>97.528582</v>
      </c>
      <c r="M116" s="69"/>
      <c r="N116" s="118"/>
      <c r="O116" s="21"/>
      <c r="P116" s="16"/>
      <c r="Q116" s="25"/>
      <c r="R116" s="67"/>
    </row>
    <row r="117" spans="1:19" s="47" customFormat="1" x14ac:dyDescent="0.2">
      <c r="A117" s="100"/>
      <c r="B117" s="100" t="s">
        <v>469</v>
      </c>
      <c r="C117" s="109">
        <v>3000000</v>
      </c>
      <c r="D117" s="81">
        <v>4.2500000000000003E-2</v>
      </c>
      <c r="E117" s="142">
        <v>41766</v>
      </c>
      <c r="F117" s="101">
        <v>45419</v>
      </c>
      <c r="G117" s="83">
        <v>42681</v>
      </c>
      <c r="H117" s="84">
        <v>42862</v>
      </c>
      <c r="I117" s="86">
        <v>5.7742000000000002E-2</v>
      </c>
      <c r="J117" s="121">
        <v>91.129048999999995</v>
      </c>
      <c r="M117" s="69"/>
      <c r="N117" s="118"/>
      <c r="O117" s="21"/>
      <c r="P117" s="16"/>
      <c r="Q117" s="25"/>
      <c r="R117" s="67"/>
    </row>
    <row r="118" spans="1:19" s="47" customFormat="1" x14ac:dyDescent="0.2">
      <c r="A118" s="100"/>
      <c r="B118" s="100" t="s">
        <v>594</v>
      </c>
      <c r="C118" s="109">
        <v>11000000</v>
      </c>
      <c r="D118" s="81">
        <v>5.3499999999999999E-2</v>
      </c>
      <c r="E118" s="142">
        <v>42501</v>
      </c>
      <c r="F118" s="101">
        <v>45423</v>
      </c>
      <c r="G118" s="83">
        <v>42685</v>
      </c>
      <c r="H118" s="84">
        <v>42866</v>
      </c>
      <c r="I118" s="86">
        <v>5.7792999999999997E-2</v>
      </c>
      <c r="J118" s="121">
        <v>97.491650000000007</v>
      </c>
      <c r="K118" s="32"/>
      <c r="L118" s="32"/>
      <c r="M118" s="69"/>
      <c r="N118" s="118"/>
      <c r="O118" s="21"/>
      <c r="P118" s="16"/>
      <c r="Q118" s="25"/>
      <c r="R118" s="67"/>
      <c r="S118"/>
    </row>
    <row r="119" spans="1:19" s="47" customFormat="1" x14ac:dyDescent="0.2">
      <c r="A119" s="100"/>
      <c r="B119" s="100" t="s">
        <v>473</v>
      </c>
      <c r="C119" s="109">
        <v>7000000</v>
      </c>
      <c r="D119" s="81">
        <v>4.2799999999999998E-2</v>
      </c>
      <c r="E119" s="142">
        <v>41773</v>
      </c>
      <c r="F119" s="101">
        <v>45426</v>
      </c>
      <c r="G119" s="83">
        <v>42688</v>
      </c>
      <c r="H119" s="84">
        <v>42869</v>
      </c>
      <c r="I119" s="86">
        <v>5.7831E-2</v>
      </c>
      <c r="J119" s="121">
        <v>91.235161000000005</v>
      </c>
      <c r="K119" s="32"/>
      <c r="L119" s="32"/>
      <c r="M119" s="69"/>
      <c r="N119" s="118"/>
      <c r="O119" s="21"/>
      <c r="P119" s="16"/>
      <c r="Q119" s="25"/>
      <c r="R119" s="67"/>
      <c r="S119"/>
    </row>
    <row r="120" spans="1:19" s="47" customFormat="1" x14ac:dyDescent="0.2">
      <c r="A120" s="100"/>
      <c r="B120" s="100" t="s">
        <v>598</v>
      </c>
      <c r="C120" s="109">
        <v>6500000</v>
      </c>
      <c r="D120" s="81">
        <v>5.4800000000000001E-2</v>
      </c>
      <c r="E120" s="142">
        <v>42515</v>
      </c>
      <c r="F120" s="101">
        <v>45437</v>
      </c>
      <c r="G120" s="83">
        <v>42699</v>
      </c>
      <c r="H120" s="84">
        <v>42880</v>
      </c>
      <c r="I120" s="86">
        <v>5.7972000000000003E-2</v>
      </c>
      <c r="J120" s="121">
        <v>98.136775</v>
      </c>
      <c r="K120" s="32"/>
      <c r="L120" s="32"/>
      <c r="M120" s="69"/>
      <c r="N120" s="118"/>
      <c r="O120" s="21"/>
      <c r="P120" s="16"/>
      <c r="Q120" s="25"/>
      <c r="R120" s="67"/>
      <c r="S120"/>
    </row>
    <row r="121" spans="1:19" s="47" customFormat="1" x14ac:dyDescent="0.2">
      <c r="A121" s="100"/>
      <c r="B121" s="100" t="s">
        <v>478</v>
      </c>
      <c r="C121" s="109">
        <v>3000000</v>
      </c>
      <c r="D121" s="81">
        <v>4.2799999999999998E-2</v>
      </c>
      <c r="E121" s="142">
        <v>41801</v>
      </c>
      <c r="F121" s="101">
        <v>45454</v>
      </c>
      <c r="G121" s="83">
        <v>42715</v>
      </c>
      <c r="H121" s="84">
        <v>42897</v>
      </c>
      <c r="I121" s="86">
        <v>5.8188999999999998E-2</v>
      </c>
      <c r="J121" s="121">
        <v>90.961832999999999</v>
      </c>
      <c r="K121" s="32"/>
      <c r="L121" s="32"/>
      <c r="M121" s="69"/>
      <c r="N121" s="118"/>
      <c r="O121" s="21"/>
      <c r="P121" s="16"/>
      <c r="Q121" s="25"/>
      <c r="R121" s="67"/>
      <c r="S121"/>
    </row>
    <row r="122" spans="1:19" s="47" customFormat="1" x14ac:dyDescent="0.2">
      <c r="A122" s="100"/>
      <c r="B122" s="100" t="s">
        <v>608</v>
      </c>
      <c r="C122" s="109">
        <v>7000000</v>
      </c>
      <c r="D122" s="81">
        <v>5.5800000000000002E-2</v>
      </c>
      <c r="E122" s="142">
        <v>42543</v>
      </c>
      <c r="F122" s="101">
        <v>45465</v>
      </c>
      <c r="G122" s="83">
        <v>42726</v>
      </c>
      <c r="H122" s="84">
        <v>42908</v>
      </c>
      <c r="I122" s="86">
        <v>5.8328999999999999E-2</v>
      </c>
      <c r="J122" s="121">
        <v>98.502330999999998</v>
      </c>
      <c r="K122" s="32"/>
      <c r="L122" s="32"/>
      <c r="M122" s="69"/>
      <c r="N122" s="118"/>
      <c r="O122" s="21"/>
      <c r="P122" s="16"/>
      <c r="Q122" s="25"/>
      <c r="R122" s="67"/>
      <c r="S122"/>
    </row>
    <row r="123" spans="1:19" s="47" customFormat="1" x14ac:dyDescent="0.2">
      <c r="A123" s="100"/>
      <c r="B123" s="100" t="s">
        <v>612</v>
      </c>
      <c r="C123" s="109">
        <v>5000000</v>
      </c>
      <c r="D123" s="81">
        <v>5.7000000000000002E-2</v>
      </c>
      <c r="E123" s="142">
        <v>42557</v>
      </c>
      <c r="F123" s="101">
        <v>45479</v>
      </c>
      <c r="G123" s="83">
        <v>42741</v>
      </c>
      <c r="H123" s="84">
        <v>42922</v>
      </c>
      <c r="I123" s="86">
        <v>5.8507999999999998E-2</v>
      </c>
      <c r="J123" s="121">
        <v>99.100691999999995</v>
      </c>
      <c r="K123" s="32"/>
      <c r="L123" s="32"/>
      <c r="M123" s="69"/>
      <c r="N123" s="118"/>
      <c r="O123" s="21"/>
      <c r="P123" s="16"/>
      <c r="Q123" s="25"/>
      <c r="R123" s="67"/>
      <c r="S123"/>
    </row>
    <row r="124" spans="1:19" s="47" customFormat="1" x14ac:dyDescent="0.2">
      <c r="A124" s="100"/>
      <c r="B124" s="100" t="s">
        <v>615</v>
      </c>
      <c r="C124" s="109">
        <v>5000000</v>
      </c>
      <c r="D124" s="81">
        <v>5.8000000000000003E-2</v>
      </c>
      <c r="E124" s="142">
        <v>42571</v>
      </c>
      <c r="F124" s="101">
        <v>45493</v>
      </c>
      <c r="G124" s="83">
        <v>42755</v>
      </c>
      <c r="H124" s="84">
        <v>42936</v>
      </c>
      <c r="I124" s="86">
        <v>5.8687000000000003E-2</v>
      </c>
      <c r="J124" s="121">
        <v>99.585650999999999</v>
      </c>
      <c r="K124" s="32"/>
      <c r="L124" s="32"/>
      <c r="M124" s="69"/>
      <c r="N124" s="118"/>
      <c r="O124" s="21"/>
      <c r="P124" s="16"/>
      <c r="Q124" s="25"/>
      <c r="R124" s="67"/>
      <c r="S124"/>
    </row>
    <row r="125" spans="1:19" s="47" customFormat="1" x14ac:dyDescent="0.2">
      <c r="A125" s="100"/>
      <c r="B125" s="100" t="s">
        <v>482</v>
      </c>
      <c r="C125" s="109">
        <v>2000000</v>
      </c>
      <c r="D125" s="81">
        <v>4.2799999999999998E-2</v>
      </c>
      <c r="E125" s="142">
        <v>41843</v>
      </c>
      <c r="F125" s="101">
        <v>45496</v>
      </c>
      <c r="G125" s="83">
        <v>42758</v>
      </c>
      <c r="H125" s="84">
        <v>42939</v>
      </c>
      <c r="I125" s="86">
        <v>5.8726E-2</v>
      </c>
      <c r="J125" s="121">
        <v>90.546374999999998</v>
      </c>
      <c r="K125" s="32"/>
      <c r="L125" s="32"/>
      <c r="M125" s="69"/>
      <c r="N125" s="118"/>
      <c r="O125" s="21"/>
      <c r="P125" s="16"/>
      <c r="Q125" s="25"/>
      <c r="R125" s="67"/>
      <c r="S125"/>
    </row>
    <row r="126" spans="1:19" s="47" customFormat="1" x14ac:dyDescent="0.2">
      <c r="A126" s="100"/>
      <c r="B126" s="100" t="s">
        <v>484</v>
      </c>
      <c r="C126" s="109">
        <v>7000000</v>
      </c>
      <c r="D126" s="81">
        <v>4.5999999999999999E-2</v>
      </c>
      <c r="E126" s="142">
        <v>41845</v>
      </c>
      <c r="F126" s="101">
        <v>45498</v>
      </c>
      <c r="G126" s="83">
        <v>42760</v>
      </c>
      <c r="H126" s="84">
        <v>42941</v>
      </c>
      <c r="I126" s="86">
        <v>5.8750999999999998E-2</v>
      </c>
      <c r="J126" s="121">
        <v>92.426074999999997</v>
      </c>
      <c r="K126" s="32"/>
      <c r="L126" s="32"/>
      <c r="M126" s="69"/>
      <c r="N126" s="118"/>
      <c r="O126" s="21"/>
      <c r="P126" s="16"/>
      <c r="Q126" s="25"/>
      <c r="R126" s="67"/>
      <c r="S126"/>
    </row>
    <row r="127" spans="1:19" s="47" customFormat="1" x14ac:dyDescent="0.2">
      <c r="A127" s="100"/>
      <c r="B127" s="100" t="s">
        <v>487</v>
      </c>
      <c r="C127" s="109">
        <v>7650000</v>
      </c>
      <c r="D127" s="81">
        <v>4.9500000000000002E-2</v>
      </c>
      <c r="E127" s="142">
        <v>41852</v>
      </c>
      <c r="F127" s="101">
        <v>45505</v>
      </c>
      <c r="G127" s="83">
        <v>42767</v>
      </c>
      <c r="H127" s="84">
        <v>42948</v>
      </c>
      <c r="I127" s="86">
        <v>5.8840999999999997E-2</v>
      </c>
      <c r="J127" s="121">
        <v>94.440950000000001</v>
      </c>
      <c r="K127" s="32"/>
      <c r="L127" s="32"/>
      <c r="M127" s="69"/>
      <c r="N127" s="118"/>
      <c r="O127" s="21"/>
      <c r="P127" s="16"/>
      <c r="Q127" s="25"/>
      <c r="R127" s="67"/>
      <c r="S127"/>
    </row>
    <row r="128" spans="1:19" s="47" customFormat="1" x14ac:dyDescent="0.2">
      <c r="A128" s="100"/>
      <c r="B128" s="100" t="s">
        <v>621</v>
      </c>
      <c r="C128" s="109">
        <v>10000000</v>
      </c>
      <c r="D128" s="110">
        <v>5.8999999999999997E-2</v>
      </c>
      <c r="E128" s="142">
        <v>42599</v>
      </c>
      <c r="F128" s="101">
        <v>45521</v>
      </c>
      <c r="G128" s="83">
        <v>42783</v>
      </c>
      <c r="H128" s="84">
        <v>42964</v>
      </c>
      <c r="I128" s="127">
        <v>5.7299999999999997E-2</v>
      </c>
      <c r="J128" s="149">
        <v>101.01899899999999</v>
      </c>
      <c r="K128" s="32"/>
      <c r="L128" s="32"/>
      <c r="M128" s="69"/>
      <c r="N128" s="118"/>
      <c r="O128" s="21"/>
      <c r="P128" s="16"/>
      <c r="Q128" s="25"/>
      <c r="R128" s="67"/>
      <c r="S128"/>
    </row>
    <row r="129" spans="1:19" s="47" customFormat="1" x14ac:dyDescent="0.2">
      <c r="A129" s="100"/>
      <c r="B129" s="100" t="s">
        <v>626</v>
      </c>
      <c r="C129" s="109">
        <v>10000000</v>
      </c>
      <c r="D129" s="110">
        <v>0.06</v>
      </c>
      <c r="E129" s="142">
        <v>42627</v>
      </c>
      <c r="F129" s="101">
        <v>45549</v>
      </c>
      <c r="G129" s="83">
        <v>42627</v>
      </c>
      <c r="H129" s="84">
        <v>42808</v>
      </c>
      <c r="I129" s="127">
        <v>5.7611000000000002E-2</v>
      </c>
      <c r="J129" s="149">
        <v>101.441276</v>
      </c>
      <c r="K129" s="32"/>
      <c r="L129" s="32"/>
      <c r="M129" s="69"/>
      <c r="N129" s="118"/>
      <c r="O129" s="21"/>
      <c r="P129" s="16"/>
      <c r="Q129" s="25"/>
      <c r="R129" s="67"/>
      <c r="S129"/>
    </row>
    <row r="130" spans="1:19" s="47" customFormat="1" x14ac:dyDescent="0.2">
      <c r="A130" s="100"/>
      <c r="B130" s="100" t="s">
        <v>498</v>
      </c>
      <c r="C130" s="109">
        <v>5000000</v>
      </c>
      <c r="D130" s="81">
        <v>4.9399999999999999E-2</v>
      </c>
      <c r="E130" s="142">
        <v>41906</v>
      </c>
      <c r="F130" s="101">
        <v>45559</v>
      </c>
      <c r="G130" s="83">
        <v>42637</v>
      </c>
      <c r="H130" s="84">
        <v>42818</v>
      </c>
      <c r="I130" s="86">
        <v>5.9531000000000001E-2</v>
      </c>
      <c r="J130" s="121">
        <v>93.895842999999999</v>
      </c>
      <c r="K130" s="32"/>
      <c r="L130" s="32"/>
      <c r="M130" s="69"/>
      <c r="N130" s="118"/>
      <c r="O130" s="21"/>
      <c r="P130" s="16"/>
      <c r="Q130" s="25"/>
      <c r="R130" s="67"/>
      <c r="S130"/>
    </row>
    <row r="131" spans="1:19" s="47" customFormat="1" x14ac:dyDescent="0.2">
      <c r="A131" s="100"/>
      <c r="B131" s="100" t="s">
        <v>629</v>
      </c>
      <c r="C131" s="109">
        <v>10000000</v>
      </c>
      <c r="D131" s="110">
        <v>6.0999999999999999E-2</v>
      </c>
      <c r="E131" s="142">
        <v>42641</v>
      </c>
      <c r="F131" s="101">
        <v>45563</v>
      </c>
      <c r="G131" s="83">
        <v>42641</v>
      </c>
      <c r="H131" s="84">
        <v>42822</v>
      </c>
      <c r="I131" s="127">
        <v>5.7766999999999999E-2</v>
      </c>
      <c r="J131" s="149">
        <v>101.95579499999999</v>
      </c>
      <c r="K131" s="32"/>
      <c r="L131" s="32"/>
      <c r="M131" s="69"/>
      <c r="N131" s="118"/>
      <c r="O131" s="21"/>
      <c r="P131" s="16"/>
      <c r="Q131" s="25"/>
      <c r="R131" s="67"/>
      <c r="S131"/>
    </row>
    <row r="132" spans="1:19" s="47" customFormat="1" x14ac:dyDescent="0.2">
      <c r="A132" s="100" t="s">
        <v>641</v>
      </c>
      <c r="B132" s="100" t="s">
        <v>642</v>
      </c>
      <c r="C132" s="109">
        <v>500000</v>
      </c>
      <c r="D132" s="110">
        <v>6.0999999999999999E-2</v>
      </c>
      <c r="E132" s="142">
        <v>42683</v>
      </c>
      <c r="F132" s="101">
        <v>45605</v>
      </c>
      <c r="G132" s="83">
        <v>42683</v>
      </c>
      <c r="H132" s="84">
        <v>42864</v>
      </c>
      <c r="I132" s="127">
        <v>5.8233E-2</v>
      </c>
      <c r="J132" s="149">
        <v>101.68592700000001</v>
      </c>
      <c r="K132" s="32"/>
      <c r="L132" s="32"/>
      <c r="M132" s="69"/>
      <c r="N132" s="118"/>
      <c r="O132" s="21"/>
      <c r="P132" s="16"/>
      <c r="Q132" s="25"/>
      <c r="R132" s="67"/>
      <c r="S132"/>
    </row>
    <row r="133" spans="1:19" s="47" customFormat="1" x14ac:dyDescent="0.2">
      <c r="A133" s="100"/>
      <c r="B133" s="100" t="s">
        <v>519</v>
      </c>
      <c r="C133" s="109">
        <v>3500000</v>
      </c>
      <c r="D133" s="81">
        <v>4.9399999999999999E-2</v>
      </c>
      <c r="E133" s="142">
        <v>41992</v>
      </c>
      <c r="F133" s="101">
        <v>45645</v>
      </c>
      <c r="G133" s="83">
        <v>42723</v>
      </c>
      <c r="H133" s="84">
        <v>42905</v>
      </c>
      <c r="I133" s="86">
        <v>6.0629000000000002E-2</v>
      </c>
      <c r="J133" s="121">
        <v>93.090320000000006</v>
      </c>
      <c r="K133" s="32"/>
      <c r="L133" s="32"/>
      <c r="M133" s="69"/>
      <c r="N133" s="118"/>
      <c r="O133" s="21"/>
      <c r="P133" s="16"/>
      <c r="Q133" s="25"/>
      <c r="R133" s="67"/>
      <c r="S133"/>
    </row>
    <row r="134" spans="1:19" s="47" customFormat="1" x14ac:dyDescent="0.2">
      <c r="A134" s="100"/>
      <c r="B134" s="100" t="s">
        <v>528</v>
      </c>
      <c r="C134" s="109">
        <v>12500000</v>
      </c>
      <c r="D134" s="81">
        <v>5.1999999999999998E-2</v>
      </c>
      <c r="E134" s="142">
        <v>42039</v>
      </c>
      <c r="F134" s="101">
        <v>45692</v>
      </c>
      <c r="G134" s="83">
        <v>42770</v>
      </c>
      <c r="H134" s="84">
        <v>42951</v>
      </c>
      <c r="I134" s="86">
        <v>6.1124999999999999E-2</v>
      </c>
      <c r="J134" s="121">
        <v>94.325965999999994</v>
      </c>
      <c r="K134" s="32"/>
      <c r="L134" s="32"/>
      <c r="M134" s="69"/>
      <c r="N134" s="118"/>
      <c r="O134" s="21"/>
      <c r="P134" s="16"/>
      <c r="Q134" s="25"/>
      <c r="R134" s="67"/>
      <c r="S134"/>
    </row>
    <row r="135" spans="1:19" s="47" customFormat="1" x14ac:dyDescent="0.2">
      <c r="A135" s="100"/>
      <c r="B135" s="100" t="s">
        <v>529</v>
      </c>
      <c r="C135" s="109">
        <v>8000000</v>
      </c>
      <c r="D135" s="81">
        <v>5.1900000000000002E-2</v>
      </c>
      <c r="E135" s="142">
        <v>42053</v>
      </c>
      <c r="F135" s="101">
        <v>45706</v>
      </c>
      <c r="G135" s="83">
        <v>42784</v>
      </c>
      <c r="H135" s="84">
        <v>42965</v>
      </c>
      <c r="I135" s="86">
        <v>6.1221999999999999E-2</v>
      </c>
      <c r="J135" s="121">
        <v>94.186161999999996</v>
      </c>
      <c r="K135" s="32"/>
      <c r="L135" s="32"/>
      <c r="M135" s="69"/>
      <c r="N135" s="118"/>
      <c r="O135" s="21"/>
      <c r="P135" s="16"/>
      <c r="Q135" s="25"/>
      <c r="R135" s="67"/>
      <c r="S135"/>
    </row>
    <row r="136" spans="1:19" s="47" customFormat="1" x14ac:dyDescent="0.2">
      <c r="A136" s="100"/>
      <c r="B136" s="100" t="s">
        <v>534</v>
      </c>
      <c r="C136" s="109">
        <v>6000000</v>
      </c>
      <c r="D136" s="81">
        <v>5.1900000000000002E-2</v>
      </c>
      <c r="E136" s="142">
        <v>42130</v>
      </c>
      <c r="F136" s="101">
        <v>45783</v>
      </c>
      <c r="G136" s="83">
        <v>42680</v>
      </c>
      <c r="H136" s="84">
        <v>42861</v>
      </c>
      <c r="I136" s="86">
        <v>6.1756999999999999E-2</v>
      </c>
      <c r="J136" s="121">
        <v>93.731590999999995</v>
      </c>
      <c r="K136" s="32"/>
      <c r="L136" s="32"/>
      <c r="M136" s="69"/>
      <c r="N136" s="118"/>
      <c r="O136" s="21"/>
      <c r="P136" s="16"/>
      <c r="Q136" s="25"/>
      <c r="R136" s="67"/>
      <c r="S136"/>
    </row>
    <row r="137" spans="1:19" s="47" customFormat="1" x14ac:dyDescent="0.2">
      <c r="A137" s="100"/>
      <c r="B137" s="100" t="s">
        <v>540</v>
      </c>
      <c r="C137" s="109">
        <v>5000000</v>
      </c>
      <c r="D137" s="81">
        <v>5.1900000000000002E-2</v>
      </c>
      <c r="E137" s="142">
        <v>42172</v>
      </c>
      <c r="F137" s="101">
        <v>45825</v>
      </c>
      <c r="G137" s="83">
        <v>42721</v>
      </c>
      <c r="H137" s="84">
        <v>42903</v>
      </c>
      <c r="I137" s="86">
        <v>6.2049E-2</v>
      </c>
      <c r="J137" s="121">
        <v>93.484097000000006</v>
      </c>
      <c r="M137" s="69"/>
      <c r="N137" s="118"/>
      <c r="O137" s="21"/>
      <c r="P137" s="16"/>
      <c r="Q137" s="25"/>
      <c r="R137" s="67"/>
    </row>
    <row r="138" spans="1:19" s="47" customFormat="1" x14ac:dyDescent="0.2">
      <c r="A138" s="100"/>
      <c r="B138" s="100" t="s">
        <v>544</v>
      </c>
      <c r="C138" s="109">
        <v>15000000</v>
      </c>
      <c r="D138" s="81">
        <v>5.1900000000000002E-2</v>
      </c>
      <c r="E138" s="142">
        <v>42179</v>
      </c>
      <c r="F138" s="101">
        <v>45832</v>
      </c>
      <c r="G138" s="83">
        <v>42728</v>
      </c>
      <c r="H138" s="84">
        <v>42910</v>
      </c>
      <c r="I138" s="86">
        <v>6.2096999999999999E-2</v>
      </c>
      <c r="J138" s="121">
        <v>93.443296000000004</v>
      </c>
      <c r="M138" s="69"/>
      <c r="N138" s="118"/>
      <c r="O138" s="21"/>
      <c r="P138" s="16"/>
      <c r="Q138" s="25"/>
      <c r="R138" s="67"/>
    </row>
    <row r="139" spans="1:19" s="47" customFormat="1" x14ac:dyDescent="0.2">
      <c r="A139" s="100"/>
      <c r="B139" s="100" t="s">
        <v>549</v>
      </c>
      <c r="C139" s="109">
        <v>15260000</v>
      </c>
      <c r="D139" s="81">
        <v>5.1900000000000002E-2</v>
      </c>
      <c r="E139" s="142">
        <v>42186</v>
      </c>
      <c r="F139" s="101">
        <v>45839</v>
      </c>
      <c r="G139" s="83">
        <v>42736</v>
      </c>
      <c r="H139" s="84">
        <v>42917</v>
      </c>
      <c r="I139" s="86">
        <v>6.2146E-2</v>
      </c>
      <c r="J139" s="121">
        <v>93.400841999999997</v>
      </c>
      <c r="M139" s="69"/>
      <c r="N139" s="118"/>
      <c r="O139" s="21"/>
      <c r="P139" s="16"/>
      <c r="Q139" s="25"/>
      <c r="R139" s="67"/>
    </row>
    <row r="140" spans="1:19" s="47" customFormat="1" x14ac:dyDescent="0.2">
      <c r="A140" s="100"/>
      <c r="B140" s="100" t="s">
        <v>551</v>
      </c>
      <c r="C140" s="109">
        <v>5000000</v>
      </c>
      <c r="D140" s="81">
        <v>5.1900000000000002E-2</v>
      </c>
      <c r="E140" s="142">
        <v>42228</v>
      </c>
      <c r="F140" s="101">
        <v>45881</v>
      </c>
      <c r="G140" s="83">
        <v>42778</v>
      </c>
      <c r="H140" s="84">
        <v>42959</v>
      </c>
      <c r="I140" s="86">
        <v>6.2436999999999999E-2</v>
      </c>
      <c r="J140" s="121">
        <v>93.155032000000006</v>
      </c>
      <c r="M140" s="69"/>
      <c r="N140" s="118"/>
      <c r="O140" s="21"/>
      <c r="P140" s="16"/>
      <c r="Q140" s="25"/>
      <c r="R140" s="67"/>
    </row>
    <row r="141" spans="1:19" s="47" customFormat="1" x14ac:dyDescent="0.2">
      <c r="A141" s="100"/>
      <c r="B141" s="100" t="s">
        <v>555</v>
      </c>
      <c r="C141" s="109">
        <v>6500000</v>
      </c>
      <c r="D141" s="81">
        <v>5.1799999999999999E-2</v>
      </c>
      <c r="E141" s="142">
        <v>42249</v>
      </c>
      <c r="F141" s="101">
        <v>45902</v>
      </c>
      <c r="G141" s="83">
        <v>42615</v>
      </c>
      <c r="H141" s="84">
        <v>42796</v>
      </c>
      <c r="I141" s="86">
        <v>6.2583E-2</v>
      </c>
      <c r="J141" s="121">
        <v>92.970834999999994</v>
      </c>
      <c r="M141" s="69"/>
      <c r="N141" s="118"/>
      <c r="O141" s="21"/>
      <c r="P141" s="16"/>
      <c r="Q141" s="25"/>
      <c r="R141" s="67"/>
    </row>
    <row r="142" spans="1:19" s="47" customFormat="1" x14ac:dyDescent="0.2">
      <c r="A142" s="100"/>
      <c r="B142" s="100" t="s">
        <v>562</v>
      </c>
      <c r="C142" s="109">
        <v>2000000</v>
      </c>
      <c r="D142" s="81">
        <v>5.1700000000000003E-2</v>
      </c>
      <c r="E142" s="142">
        <v>42298</v>
      </c>
      <c r="F142" s="101">
        <v>45951</v>
      </c>
      <c r="G142" s="83">
        <v>42664</v>
      </c>
      <c r="H142" s="84">
        <v>42846</v>
      </c>
      <c r="I142" s="86">
        <v>6.2923999999999994E-2</v>
      </c>
      <c r="J142" s="121">
        <v>92.596394000000004</v>
      </c>
      <c r="M142" s="69"/>
      <c r="N142" s="118"/>
      <c r="O142" s="21"/>
      <c r="P142" s="16"/>
      <c r="Q142" s="25"/>
      <c r="R142" s="67"/>
    </row>
    <row r="143" spans="1:19" s="47" customFormat="1" x14ac:dyDescent="0.2">
      <c r="A143" s="100"/>
      <c r="B143" s="100" t="s">
        <v>568</v>
      </c>
      <c r="C143" s="109">
        <v>1000000</v>
      </c>
      <c r="D143" s="81">
        <v>5.1999999999999998E-2</v>
      </c>
      <c r="E143" s="142">
        <v>42312</v>
      </c>
      <c r="F143" s="101">
        <v>45965</v>
      </c>
      <c r="G143" s="83">
        <v>42678</v>
      </c>
      <c r="H143" s="84">
        <v>42859</v>
      </c>
      <c r="I143" s="86">
        <v>6.3020999999999994E-2</v>
      </c>
      <c r="J143" s="121">
        <v>92.708635000000001</v>
      </c>
      <c r="M143" s="69"/>
      <c r="N143" s="118"/>
      <c r="O143" s="21"/>
      <c r="P143" s="16"/>
      <c r="Q143" s="25"/>
      <c r="R143" s="67"/>
    </row>
    <row r="144" spans="1:19" s="47" customFormat="1" x14ac:dyDescent="0.2">
      <c r="A144" s="100"/>
      <c r="B144" s="100" t="s">
        <v>573</v>
      </c>
      <c r="C144" s="109">
        <v>3000000</v>
      </c>
      <c r="D144" s="81">
        <v>5.1999999999999998E-2</v>
      </c>
      <c r="E144" s="142">
        <v>42354</v>
      </c>
      <c r="F144" s="101">
        <v>46007</v>
      </c>
      <c r="G144" s="83">
        <v>42720</v>
      </c>
      <c r="H144" s="84">
        <v>42902</v>
      </c>
      <c r="I144" s="86">
        <v>6.3311999999999993E-2</v>
      </c>
      <c r="J144" s="121">
        <v>92.449071000000004</v>
      </c>
      <c r="M144" s="69"/>
      <c r="N144" s="118"/>
      <c r="O144" s="21"/>
      <c r="P144" s="16"/>
      <c r="Q144" s="25"/>
      <c r="R144" s="67"/>
    </row>
    <row r="145" spans="1:18" s="47" customFormat="1" x14ac:dyDescent="0.2">
      <c r="A145" s="100"/>
      <c r="B145" s="100" t="s">
        <v>580</v>
      </c>
      <c r="C145" s="109">
        <v>1300000</v>
      </c>
      <c r="D145" s="81">
        <v>5.2299999999999999E-2</v>
      </c>
      <c r="E145" s="142">
        <v>42403</v>
      </c>
      <c r="F145" s="101">
        <v>46056</v>
      </c>
      <c r="G145" s="83">
        <v>42769</v>
      </c>
      <c r="H145" s="84">
        <v>42950</v>
      </c>
      <c r="I145" s="86">
        <v>6.3653000000000001E-2</v>
      </c>
      <c r="J145" s="121">
        <v>92.351177000000007</v>
      </c>
      <c r="M145" s="69"/>
      <c r="N145" s="118"/>
      <c r="O145" s="21"/>
      <c r="P145" s="16"/>
      <c r="Q145" s="25"/>
      <c r="R145" s="67"/>
    </row>
    <row r="146" spans="1:18" s="47" customFormat="1" x14ac:dyDescent="0.2">
      <c r="A146" s="100"/>
      <c r="B146" s="100" t="s">
        <v>585</v>
      </c>
      <c r="C146" s="109">
        <v>2000000</v>
      </c>
      <c r="D146" s="81">
        <v>5.2400000000000002E-2</v>
      </c>
      <c r="E146" s="142">
        <v>42445</v>
      </c>
      <c r="F146" s="101">
        <v>46097</v>
      </c>
      <c r="G146" s="83">
        <v>42629</v>
      </c>
      <c r="H146" s="84">
        <v>42810</v>
      </c>
      <c r="I146" s="86">
        <v>6.3937999999999995E-2</v>
      </c>
      <c r="J146" s="121">
        <v>92.164299999999997</v>
      </c>
      <c r="M146" s="69"/>
      <c r="N146" s="118"/>
      <c r="O146" s="21"/>
      <c r="P146" s="16"/>
      <c r="Q146" s="25"/>
      <c r="R146" s="67"/>
    </row>
    <row r="147" spans="1:18" s="47" customFormat="1" x14ac:dyDescent="0.2">
      <c r="A147" s="100"/>
      <c r="B147" s="100" t="s">
        <v>587</v>
      </c>
      <c r="C147" s="109">
        <v>8000000</v>
      </c>
      <c r="D147" s="81">
        <v>5.2999999999999999E-2</v>
      </c>
      <c r="E147" s="142">
        <v>42452</v>
      </c>
      <c r="F147" s="101">
        <v>46104</v>
      </c>
      <c r="G147" s="83">
        <v>42636</v>
      </c>
      <c r="H147" s="84">
        <v>42817</v>
      </c>
      <c r="I147" s="86">
        <v>6.3986000000000001E-2</v>
      </c>
      <c r="J147" s="121">
        <v>92.527389999999997</v>
      </c>
      <c r="M147" s="69"/>
      <c r="N147" s="118"/>
      <c r="O147" s="21"/>
      <c r="P147" s="16"/>
      <c r="Q147" s="25"/>
      <c r="R147" s="67"/>
    </row>
    <row r="148" spans="1:18" s="47" customFormat="1" x14ac:dyDescent="0.2">
      <c r="A148" s="100"/>
      <c r="B148" s="100" t="s">
        <v>590</v>
      </c>
      <c r="C148" s="109">
        <v>2000000</v>
      </c>
      <c r="D148" s="81">
        <v>5.33E-2</v>
      </c>
      <c r="E148" s="142">
        <v>42461</v>
      </c>
      <c r="F148" s="101">
        <v>46113</v>
      </c>
      <c r="G148" s="83">
        <v>42644</v>
      </c>
      <c r="H148" s="84">
        <v>42826</v>
      </c>
      <c r="I148" s="86">
        <v>6.4048999999999995E-2</v>
      </c>
      <c r="J148" s="121">
        <v>92.674423000000004</v>
      </c>
      <c r="M148" s="69"/>
      <c r="N148" s="118"/>
      <c r="O148" s="21"/>
      <c r="P148" s="16"/>
      <c r="Q148" s="25"/>
      <c r="R148" s="67"/>
    </row>
    <row r="149" spans="1:18" s="47" customFormat="1" x14ac:dyDescent="0.2">
      <c r="A149" s="100"/>
      <c r="B149" s="100" t="s">
        <v>592</v>
      </c>
      <c r="C149" s="109">
        <v>1000000</v>
      </c>
      <c r="D149" s="81">
        <v>5.3499999999999999E-2</v>
      </c>
      <c r="E149" s="142">
        <v>42494</v>
      </c>
      <c r="F149" s="101">
        <v>46146</v>
      </c>
      <c r="G149" s="83">
        <v>42678</v>
      </c>
      <c r="H149" s="84">
        <v>42859</v>
      </c>
      <c r="I149" s="86">
        <v>6.4278000000000002E-2</v>
      </c>
      <c r="J149" s="121">
        <v>92.603581000000005</v>
      </c>
      <c r="M149" s="69"/>
      <c r="N149" s="118"/>
      <c r="O149" s="21"/>
      <c r="P149" s="16"/>
      <c r="Q149" s="25"/>
      <c r="R149" s="67"/>
    </row>
    <row r="150" spans="1:18" s="47" customFormat="1" x14ac:dyDescent="0.2">
      <c r="A150" s="100"/>
      <c r="B150" s="100" t="s">
        <v>595</v>
      </c>
      <c r="C150" s="109">
        <v>5000000</v>
      </c>
      <c r="D150" s="81">
        <v>5.3999999999999999E-2</v>
      </c>
      <c r="E150" s="142">
        <v>42501</v>
      </c>
      <c r="F150" s="101">
        <v>46153</v>
      </c>
      <c r="G150" s="83">
        <v>42685</v>
      </c>
      <c r="H150" s="84">
        <v>42866</v>
      </c>
      <c r="I150" s="86">
        <v>6.4325999999999994E-2</v>
      </c>
      <c r="J150" s="121">
        <v>92.903324999999995</v>
      </c>
      <c r="M150" s="69"/>
      <c r="N150" s="118"/>
      <c r="O150" s="21"/>
      <c r="P150" s="16"/>
      <c r="Q150" s="25"/>
      <c r="R150" s="67"/>
    </row>
    <row r="151" spans="1:18" s="47" customFormat="1" x14ac:dyDescent="0.2">
      <c r="A151" s="100"/>
      <c r="B151" s="100" t="s">
        <v>596</v>
      </c>
      <c r="C151" s="109">
        <v>5000000</v>
      </c>
      <c r="D151" s="81">
        <v>5.45E-2</v>
      </c>
      <c r="E151" s="142">
        <v>42503</v>
      </c>
      <c r="F151" s="101">
        <v>46155</v>
      </c>
      <c r="G151" s="83">
        <v>42687</v>
      </c>
      <c r="H151" s="84">
        <v>42868</v>
      </c>
      <c r="I151" s="86">
        <v>6.4339999999999994E-2</v>
      </c>
      <c r="J151" s="121">
        <v>93.234080000000006</v>
      </c>
      <c r="M151" s="69"/>
      <c r="N151" s="118"/>
      <c r="O151" s="21"/>
      <c r="P151" s="16"/>
      <c r="Q151" s="25"/>
      <c r="R151" s="67"/>
    </row>
    <row r="152" spans="1:18" s="47" customFormat="1" x14ac:dyDescent="0.2">
      <c r="A152" s="100"/>
      <c r="B152" s="100" t="s">
        <v>600</v>
      </c>
      <c r="C152" s="109">
        <v>1000000</v>
      </c>
      <c r="D152" s="81">
        <v>5.5E-2</v>
      </c>
      <c r="E152" s="142">
        <v>42522</v>
      </c>
      <c r="F152" s="101">
        <v>46174</v>
      </c>
      <c r="G152" s="83">
        <v>42705</v>
      </c>
      <c r="H152" s="84">
        <v>42887</v>
      </c>
      <c r="I152" s="86">
        <v>6.4472000000000002E-2</v>
      </c>
      <c r="J152" s="121">
        <v>93.463418000000004</v>
      </c>
      <c r="M152" s="69"/>
      <c r="N152" s="118"/>
      <c r="O152" s="21"/>
      <c r="P152" s="16"/>
      <c r="Q152" s="25"/>
      <c r="R152" s="67"/>
    </row>
    <row r="153" spans="1:18" s="47" customFormat="1" x14ac:dyDescent="0.2">
      <c r="A153" s="100"/>
      <c r="B153" s="100" t="s">
        <v>604</v>
      </c>
      <c r="C153" s="109">
        <v>10000000</v>
      </c>
      <c r="D153" s="81">
        <v>5.6000000000000001E-2</v>
      </c>
      <c r="E153" s="142">
        <v>42529</v>
      </c>
      <c r="F153" s="101">
        <v>46181</v>
      </c>
      <c r="G153" s="83">
        <v>42712</v>
      </c>
      <c r="H153" s="84">
        <v>42894</v>
      </c>
      <c r="I153" s="86">
        <v>6.4520999999999995E-2</v>
      </c>
      <c r="J153" s="121">
        <v>94.110785000000007</v>
      </c>
      <c r="M153" s="69"/>
      <c r="N153" s="118"/>
      <c r="O153" s="21"/>
      <c r="P153" s="16"/>
      <c r="Q153" s="25"/>
      <c r="R153" s="67"/>
    </row>
    <row r="154" spans="1:18" s="47" customFormat="1" x14ac:dyDescent="0.2">
      <c r="A154" s="100"/>
      <c r="B154" s="100" t="s">
        <v>605</v>
      </c>
      <c r="C154" s="109">
        <v>10000000</v>
      </c>
      <c r="D154" s="81">
        <v>5.6800000000000003E-2</v>
      </c>
      <c r="E154" s="142" t="s">
        <v>607</v>
      </c>
      <c r="F154" s="101">
        <v>46188</v>
      </c>
      <c r="G154" s="83">
        <v>42719</v>
      </c>
      <c r="H154" s="84">
        <v>42901</v>
      </c>
      <c r="I154" s="86">
        <v>6.4569000000000001E-2</v>
      </c>
      <c r="J154" s="121">
        <v>94.622584000000003</v>
      </c>
      <c r="M154" s="69"/>
      <c r="N154" s="118"/>
      <c r="O154" s="21"/>
      <c r="P154" s="16"/>
      <c r="Q154" s="25"/>
      <c r="R154" s="67"/>
    </row>
    <row r="155" spans="1:18" s="47" customFormat="1" x14ac:dyDescent="0.2">
      <c r="A155" s="100"/>
      <c r="B155" s="100" t="s">
        <v>609</v>
      </c>
      <c r="C155" s="109">
        <v>11000000</v>
      </c>
      <c r="D155" s="81">
        <v>5.7500000000000002E-2</v>
      </c>
      <c r="E155" s="142">
        <v>42543</v>
      </c>
      <c r="F155" s="101">
        <v>46195</v>
      </c>
      <c r="G155" s="83">
        <v>42726</v>
      </c>
      <c r="H155" s="84">
        <v>42908</v>
      </c>
      <c r="I155" s="86">
        <v>6.4617999999999995E-2</v>
      </c>
      <c r="J155" s="121">
        <v>95.066086999999996</v>
      </c>
      <c r="M155" s="69"/>
      <c r="N155" s="118"/>
      <c r="O155" s="21"/>
      <c r="P155" s="16"/>
      <c r="Q155" s="25"/>
      <c r="R155" s="67"/>
    </row>
    <row r="156" spans="1:18" s="47" customFormat="1" x14ac:dyDescent="0.2">
      <c r="A156" s="100"/>
      <c r="B156" s="100" t="s">
        <v>613</v>
      </c>
      <c r="C156" s="109">
        <v>10000000</v>
      </c>
      <c r="D156" s="81">
        <v>5.8999999999999997E-2</v>
      </c>
      <c r="E156" s="142">
        <v>42557</v>
      </c>
      <c r="F156" s="101">
        <v>46209</v>
      </c>
      <c r="G156" s="83">
        <v>42741</v>
      </c>
      <c r="H156" s="84">
        <v>42922</v>
      </c>
      <c r="I156" s="86">
        <v>6.4714999999999995E-2</v>
      </c>
      <c r="J156" s="121">
        <v>96.026573999999997</v>
      </c>
      <c r="M156" s="69"/>
      <c r="N156" s="118"/>
      <c r="O156" s="21"/>
      <c r="P156" s="16"/>
      <c r="Q156" s="25"/>
      <c r="R156" s="67"/>
    </row>
    <row r="157" spans="1:18" s="47" customFormat="1" x14ac:dyDescent="0.2">
      <c r="A157" s="100"/>
      <c r="B157" s="100" t="s">
        <v>617</v>
      </c>
      <c r="C157" s="109">
        <v>6000000</v>
      </c>
      <c r="D157" s="81">
        <v>0.06</v>
      </c>
      <c r="E157" s="142">
        <v>42571</v>
      </c>
      <c r="F157" s="101">
        <v>46223</v>
      </c>
      <c r="G157" s="83">
        <v>42755</v>
      </c>
      <c r="H157" s="84">
        <v>42936</v>
      </c>
      <c r="I157" s="86">
        <v>6.4812999999999996E-2</v>
      </c>
      <c r="J157" s="121">
        <v>96.645151999999996</v>
      </c>
      <c r="M157" s="69"/>
      <c r="N157" s="118"/>
      <c r="O157" s="21"/>
      <c r="P157" s="16"/>
      <c r="Q157" s="25"/>
      <c r="R157" s="67"/>
    </row>
    <row r="158" spans="1:18" s="47" customFormat="1" x14ac:dyDescent="0.2">
      <c r="A158" s="100"/>
      <c r="B158" s="100" t="s">
        <v>619</v>
      </c>
      <c r="C158" s="109">
        <v>11000000</v>
      </c>
      <c r="D158" s="81">
        <v>6.1499999999999999E-2</v>
      </c>
      <c r="E158" s="142">
        <v>42578</v>
      </c>
      <c r="F158" s="101">
        <v>46230</v>
      </c>
      <c r="G158" s="83">
        <v>42762</v>
      </c>
      <c r="H158" s="84">
        <v>42943</v>
      </c>
      <c r="I158" s="86">
        <v>6.4861000000000002E-2</v>
      </c>
      <c r="J158" s="121">
        <v>97.652742000000003</v>
      </c>
      <c r="M158" s="69"/>
      <c r="N158" s="118"/>
      <c r="O158" s="21"/>
      <c r="P158" s="16"/>
      <c r="Q158" s="25"/>
      <c r="R158" s="67"/>
    </row>
    <row r="159" spans="1:18" s="47" customFormat="1" x14ac:dyDescent="0.2">
      <c r="A159" s="100"/>
      <c r="B159" s="100" t="s">
        <v>622</v>
      </c>
      <c r="C159" s="109">
        <v>10000000</v>
      </c>
      <c r="D159" s="110">
        <v>6.2399999999999997E-2</v>
      </c>
      <c r="E159" s="142">
        <v>42599</v>
      </c>
      <c r="F159" s="101">
        <v>46251</v>
      </c>
      <c r="G159" s="83">
        <v>42783</v>
      </c>
      <c r="H159" s="84">
        <v>42964</v>
      </c>
      <c r="I159" s="127">
        <v>6.1725000000000002E-2</v>
      </c>
      <c r="J159" s="149">
        <v>100.475928</v>
      </c>
      <c r="M159" s="69"/>
      <c r="N159" s="118"/>
      <c r="O159" s="21"/>
      <c r="P159" s="16"/>
      <c r="Q159" s="25"/>
      <c r="R159" s="67"/>
    </row>
    <row r="160" spans="1:18" s="47" customFormat="1" x14ac:dyDescent="0.2">
      <c r="A160" s="100"/>
      <c r="B160" s="100" t="s">
        <v>624</v>
      </c>
      <c r="C160" s="109">
        <v>1000000</v>
      </c>
      <c r="D160" s="110">
        <v>6.2399999999999997E-2</v>
      </c>
      <c r="E160" s="142">
        <v>42619</v>
      </c>
      <c r="F160" s="101">
        <v>46271</v>
      </c>
      <c r="G160" s="83">
        <v>42619</v>
      </c>
      <c r="H160" s="84">
        <v>42800</v>
      </c>
      <c r="I160" s="127">
        <v>6.1818999999999999E-2</v>
      </c>
      <c r="J160" s="149">
        <v>100.411778</v>
      </c>
      <c r="M160" s="69"/>
      <c r="N160" s="118"/>
      <c r="O160" s="21"/>
      <c r="P160" s="16"/>
      <c r="Q160" s="25"/>
      <c r="R160" s="67"/>
    </row>
    <row r="161" spans="1:18" s="47" customFormat="1" x14ac:dyDescent="0.2">
      <c r="A161" s="100"/>
      <c r="B161" s="100" t="s">
        <v>627</v>
      </c>
      <c r="C161" s="109">
        <v>500000</v>
      </c>
      <c r="D161" s="110">
        <v>6.3E-2</v>
      </c>
      <c r="E161" s="142">
        <v>42627</v>
      </c>
      <c r="F161" s="101">
        <v>46279</v>
      </c>
      <c r="G161" s="83">
        <v>42627</v>
      </c>
      <c r="H161" s="84">
        <v>42808</v>
      </c>
      <c r="I161" s="127">
        <v>6.1857000000000002E-2</v>
      </c>
      <c r="J161" s="149">
        <v>100.81091600000001</v>
      </c>
      <c r="M161" s="69"/>
      <c r="N161" s="118"/>
      <c r="O161" s="21"/>
      <c r="P161" s="16"/>
      <c r="Q161" s="25"/>
      <c r="R161" s="67"/>
    </row>
    <row r="162" spans="1:18" s="47" customFormat="1" x14ac:dyDescent="0.2">
      <c r="A162" s="100"/>
      <c r="B162" s="100" t="s">
        <v>630</v>
      </c>
      <c r="C162" s="109">
        <v>500000</v>
      </c>
      <c r="D162" s="110">
        <v>6.3E-2</v>
      </c>
      <c r="E162" s="142">
        <v>42641</v>
      </c>
      <c r="F162" s="101">
        <v>46293</v>
      </c>
      <c r="G162" s="83">
        <v>42641</v>
      </c>
      <c r="H162" s="84">
        <v>42822</v>
      </c>
      <c r="I162" s="127">
        <v>6.1922999999999999E-2</v>
      </c>
      <c r="J162" s="149">
        <v>100.763096</v>
      </c>
      <c r="M162" s="69"/>
      <c r="N162" s="118"/>
      <c r="O162" s="21"/>
      <c r="P162" s="16"/>
      <c r="Q162" s="25"/>
      <c r="R162" s="67"/>
    </row>
    <row r="163" spans="1:18" s="47" customFormat="1" x14ac:dyDescent="0.2">
      <c r="A163" s="100"/>
      <c r="B163" s="100" t="s">
        <v>633</v>
      </c>
      <c r="C163" s="109">
        <v>500000</v>
      </c>
      <c r="D163" s="110">
        <v>6.3E-2</v>
      </c>
      <c r="E163" s="142">
        <v>42648</v>
      </c>
      <c r="F163" s="101">
        <v>46300</v>
      </c>
      <c r="G163" s="83">
        <v>42648</v>
      </c>
      <c r="H163" s="84">
        <v>42830</v>
      </c>
      <c r="I163" s="127">
        <v>6.1955999999999997E-2</v>
      </c>
      <c r="J163" s="149">
        <v>100.7393</v>
      </c>
      <c r="M163" s="69"/>
      <c r="N163" s="118"/>
      <c r="O163" s="21"/>
      <c r="P163" s="16"/>
      <c r="Q163" s="25"/>
      <c r="R163" s="67"/>
    </row>
    <row r="164" spans="1:18" s="47" customFormat="1" x14ac:dyDescent="0.2">
      <c r="A164" s="100"/>
      <c r="B164" s="100" t="s">
        <v>636</v>
      </c>
      <c r="C164" s="109">
        <v>500000</v>
      </c>
      <c r="D164" s="110">
        <v>6.3E-2</v>
      </c>
      <c r="E164" s="142">
        <v>42662</v>
      </c>
      <c r="F164" s="101">
        <v>46314</v>
      </c>
      <c r="G164" s="83">
        <v>42662</v>
      </c>
      <c r="H164" s="84">
        <v>42844</v>
      </c>
      <c r="I164" s="127">
        <v>6.2022000000000001E-2</v>
      </c>
      <c r="J164" s="149">
        <v>100.691975</v>
      </c>
      <c r="M164" s="69"/>
      <c r="N164" s="118"/>
      <c r="O164" s="21"/>
      <c r="P164" s="16"/>
      <c r="Q164" s="25"/>
      <c r="R164" s="67"/>
    </row>
    <row r="165" spans="1:18" s="47" customFormat="1" x14ac:dyDescent="0.2">
      <c r="A165" s="100" t="s">
        <v>641</v>
      </c>
      <c r="B165" s="100" t="s">
        <v>643</v>
      </c>
      <c r="C165" s="109">
        <v>8500000</v>
      </c>
      <c r="D165" s="110">
        <v>6.3899999999999998E-2</v>
      </c>
      <c r="E165" s="142">
        <v>42683</v>
      </c>
      <c r="F165" s="101">
        <v>46335</v>
      </c>
      <c r="G165" s="83">
        <v>42683</v>
      </c>
      <c r="H165" s="84">
        <v>42864</v>
      </c>
      <c r="I165" s="127">
        <v>6.2121000000000003E-2</v>
      </c>
      <c r="J165" s="149">
        <v>101.269454</v>
      </c>
      <c r="M165" s="69"/>
      <c r="N165" s="118"/>
      <c r="O165" s="21"/>
      <c r="P165" s="16"/>
      <c r="Q165" s="25"/>
      <c r="R165" s="67"/>
    </row>
    <row r="166" spans="1:18" s="47" customFormat="1" x14ac:dyDescent="0.2">
      <c r="A166" s="100" t="s">
        <v>648</v>
      </c>
      <c r="B166" s="100" t="s">
        <v>650</v>
      </c>
      <c r="C166" s="109">
        <v>3000000</v>
      </c>
      <c r="D166" s="110">
        <v>6.4500000000000002E-2</v>
      </c>
      <c r="E166" s="142">
        <v>42711</v>
      </c>
      <c r="F166" s="101">
        <v>46363</v>
      </c>
      <c r="G166" s="83">
        <v>42711</v>
      </c>
      <c r="H166" s="84">
        <v>42893</v>
      </c>
      <c r="I166" s="127">
        <v>6.2253999999999997E-2</v>
      </c>
      <c r="J166" s="149">
        <v>101.613697</v>
      </c>
      <c r="M166" s="69"/>
      <c r="N166" s="118"/>
      <c r="O166" s="21"/>
      <c r="P166" s="16"/>
      <c r="Q166" s="25"/>
      <c r="R166" s="67"/>
    </row>
    <row r="167" spans="1:18" s="47" customFormat="1" x14ac:dyDescent="0.2">
      <c r="A167" s="100" t="s">
        <v>654</v>
      </c>
      <c r="B167" s="100" t="s">
        <v>655</v>
      </c>
      <c r="C167" s="109">
        <v>10000000</v>
      </c>
      <c r="D167" s="110">
        <v>6.5500000000000003E-2</v>
      </c>
      <c r="E167" s="142">
        <v>42746</v>
      </c>
      <c r="F167" s="101">
        <v>46398</v>
      </c>
      <c r="G167" s="83">
        <v>42746</v>
      </c>
      <c r="H167" s="84">
        <v>42927</v>
      </c>
      <c r="I167" s="127">
        <v>6.2411000000000001E-2</v>
      </c>
      <c r="J167" s="149">
        <v>102.24073799999999</v>
      </c>
      <c r="M167" s="69"/>
      <c r="N167" s="118"/>
      <c r="O167" s="21"/>
      <c r="P167" s="16"/>
      <c r="Q167" s="25"/>
      <c r="R167" s="67"/>
    </row>
    <row r="168" spans="1:18" s="47" customFormat="1" x14ac:dyDescent="0.2">
      <c r="A168" s="100" t="s">
        <v>657</v>
      </c>
      <c r="B168" s="100" t="s">
        <v>658</v>
      </c>
      <c r="C168" s="109">
        <v>1000000</v>
      </c>
      <c r="D168" s="110">
        <v>6.6000000000000003E-2</v>
      </c>
      <c r="E168" s="142">
        <v>42774</v>
      </c>
      <c r="F168" s="101">
        <v>46426</v>
      </c>
      <c r="G168" s="83">
        <v>42774</v>
      </c>
      <c r="H168" s="84">
        <v>42955</v>
      </c>
      <c r="I168" s="127">
        <v>6.2489000000000003E-2</v>
      </c>
      <c r="J168" s="149">
        <v>102.566631</v>
      </c>
      <c r="M168" s="69"/>
      <c r="N168" s="118"/>
      <c r="O168" s="21"/>
      <c r="P168" s="16"/>
      <c r="Q168" s="25"/>
      <c r="R168" s="67"/>
    </row>
    <row r="169" spans="1:18" s="47" customFormat="1" x14ac:dyDescent="0.2">
      <c r="A169" s="100"/>
      <c r="B169" s="100" t="s">
        <v>360</v>
      </c>
      <c r="C169" s="109">
        <v>8200000</v>
      </c>
      <c r="D169" s="81">
        <v>7.0000000000000007E-2</v>
      </c>
      <c r="E169" s="142">
        <v>40954</v>
      </c>
      <c r="F169" s="101">
        <v>46433</v>
      </c>
      <c r="G169" s="83">
        <v>42781</v>
      </c>
      <c r="H169" s="84">
        <v>42962</v>
      </c>
      <c r="I169" s="86">
        <v>6.6108E-2</v>
      </c>
      <c r="J169" s="121">
        <v>102.804113</v>
      </c>
      <c r="M169" s="69"/>
      <c r="N169" s="118"/>
      <c r="O169" s="21"/>
      <c r="P169" s="16"/>
      <c r="Q169" s="25"/>
      <c r="R169" s="67"/>
    </row>
    <row r="170" spans="1:18" s="47" customFormat="1" x14ac:dyDescent="0.2">
      <c r="A170" s="100"/>
      <c r="B170" s="100" t="s">
        <v>364</v>
      </c>
      <c r="C170" s="109">
        <v>8105000</v>
      </c>
      <c r="D170" s="81">
        <v>7.0000000000000007E-2</v>
      </c>
      <c r="E170" s="142">
        <v>40982</v>
      </c>
      <c r="F170" s="101">
        <v>46460</v>
      </c>
      <c r="G170" s="83">
        <v>42627</v>
      </c>
      <c r="H170" s="84">
        <v>42808</v>
      </c>
      <c r="I170" s="86">
        <v>6.6183000000000006E-2</v>
      </c>
      <c r="J170" s="121">
        <v>102.763361</v>
      </c>
      <c r="M170" s="69"/>
      <c r="N170" s="118"/>
      <c r="O170" s="21"/>
      <c r="P170" s="16"/>
      <c r="Q170" s="25"/>
      <c r="R170" s="67"/>
    </row>
    <row r="171" spans="1:18" s="47" customFormat="1" x14ac:dyDescent="0.2">
      <c r="A171" s="100"/>
      <c r="B171" s="100" t="s">
        <v>365</v>
      </c>
      <c r="C171" s="109">
        <v>9500000</v>
      </c>
      <c r="D171" s="81">
        <v>7.0000000000000007E-2</v>
      </c>
      <c r="E171" s="142">
        <v>41031</v>
      </c>
      <c r="F171" s="101">
        <v>46509</v>
      </c>
      <c r="G171" s="83">
        <v>42676</v>
      </c>
      <c r="H171" s="84">
        <v>42857</v>
      </c>
      <c r="I171" s="86">
        <v>6.6319000000000003E-2</v>
      </c>
      <c r="J171" s="121">
        <v>102.67955600000001</v>
      </c>
      <c r="M171" s="69"/>
      <c r="N171" s="118"/>
      <c r="O171" s="21"/>
      <c r="P171" s="16"/>
      <c r="Q171" s="25"/>
      <c r="R171" s="67"/>
    </row>
    <row r="172" spans="1:18" s="47" customFormat="1" x14ac:dyDescent="0.2">
      <c r="A172" s="100"/>
      <c r="B172" s="100" t="s">
        <v>369</v>
      </c>
      <c r="C172" s="109">
        <v>300000</v>
      </c>
      <c r="D172" s="81">
        <v>6.9800000000000001E-2</v>
      </c>
      <c r="E172" s="142">
        <v>41066</v>
      </c>
      <c r="F172" s="101">
        <v>46544</v>
      </c>
      <c r="G172" s="83">
        <v>42710</v>
      </c>
      <c r="H172" s="84">
        <v>42892</v>
      </c>
      <c r="I172" s="86">
        <v>6.6417000000000004E-2</v>
      </c>
      <c r="J172" s="121">
        <v>102.47551799999999</v>
      </c>
      <c r="M172" s="69"/>
      <c r="N172" s="118"/>
      <c r="O172" s="21"/>
      <c r="P172" s="16"/>
      <c r="Q172" s="25"/>
      <c r="R172" s="67"/>
    </row>
    <row r="173" spans="1:18" s="47" customFormat="1" x14ac:dyDescent="0.2">
      <c r="A173" s="100"/>
      <c r="B173" s="100" t="s">
        <v>370</v>
      </c>
      <c r="C173" s="109">
        <v>300000</v>
      </c>
      <c r="D173" s="81">
        <v>6.9500000000000006E-2</v>
      </c>
      <c r="E173" s="142">
        <v>41080</v>
      </c>
      <c r="F173" s="101">
        <v>46558</v>
      </c>
      <c r="G173" s="83">
        <v>42724</v>
      </c>
      <c r="H173" s="84">
        <v>42906</v>
      </c>
      <c r="I173" s="86">
        <v>6.6456000000000001E-2</v>
      </c>
      <c r="J173" s="121">
        <v>102.232242</v>
      </c>
      <c r="M173" s="69"/>
      <c r="N173" s="118"/>
      <c r="O173" s="21"/>
      <c r="P173" s="16"/>
      <c r="Q173" s="25"/>
      <c r="R173" s="67"/>
    </row>
    <row r="174" spans="1:18" s="47" customFormat="1" x14ac:dyDescent="0.2">
      <c r="A174" s="100"/>
      <c r="B174" s="100" t="s">
        <v>373</v>
      </c>
      <c r="C174" s="109">
        <v>200000</v>
      </c>
      <c r="D174" s="81">
        <v>6.8000000000000005E-2</v>
      </c>
      <c r="E174" s="142">
        <v>41094</v>
      </c>
      <c r="F174" s="101">
        <v>46572</v>
      </c>
      <c r="G174" s="83">
        <v>42739</v>
      </c>
      <c r="H174" s="84">
        <v>42920</v>
      </c>
      <c r="I174" s="86">
        <v>6.6493999999999998E-2</v>
      </c>
      <c r="J174" s="121">
        <v>101.10214000000001</v>
      </c>
      <c r="M174" s="69"/>
      <c r="N174" s="118"/>
      <c r="O174" s="21"/>
      <c r="P174" s="16"/>
      <c r="Q174" s="25"/>
      <c r="R174" s="67"/>
    </row>
    <row r="175" spans="1:18" s="47" customFormat="1" x14ac:dyDescent="0.2">
      <c r="A175" s="100"/>
      <c r="B175" s="100" t="s">
        <v>375</v>
      </c>
      <c r="C175" s="109">
        <v>3000000</v>
      </c>
      <c r="D175" s="81">
        <v>6.7500000000000004E-2</v>
      </c>
      <c r="E175" s="142">
        <v>41108</v>
      </c>
      <c r="F175" s="101">
        <v>46586</v>
      </c>
      <c r="G175" s="83">
        <v>42753</v>
      </c>
      <c r="H175" s="84">
        <v>42934</v>
      </c>
      <c r="I175" s="86">
        <v>6.6532999999999995E-2</v>
      </c>
      <c r="J175" s="121">
        <v>100.707307</v>
      </c>
      <c r="M175" s="69"/>
      <c r="N175" s="118"/>
      <c r="O175" s="21"/>
      <c r="P175" s="16"/>
      <c r="Q175" s="25"/>
      <c r="R175" s="67"/>
    </row>
    <row r="176" spans="1:18" s="47" customFormat="1" x14ac:dyDescent="0.2">
      <c r="A176" s="100"/>
      <c r="B176" s="100" t="s">
        <v>379</v>
      </c>
      <c r="C176" s="109">
        <v>1000000</v>
      </c>
      <c r="D176" s="81">
        <v>6.7000000000000004E-2</v>
      </c>
      <c r="E176" s="142">
        <v>41122</v>
      </c>
      <c r="F176" s="101">
        <v>46600</v>
      </c>
      <c r="G176" s="83">
        <v>42767</v>
      </c>
      <c r="H176" s="84">
        <v>42948</v>
      </c>
      <c r="I176" s="86">
        <v>6.6572000000000006E-2</v>
      </c>
      <c r="J176" s="121">
        <v>100.311159</v>
      </c>
      <c r="M176" s="69"/>
      <c r="N176" s="118"/>
      <c r="O176" s="21"/>
      <c r="P176" s="16"/>
      <c r="Q176" s="25"/>
      <c r="R176" s="67"/>
    </row>
    <row r="177" spans="1:18" s="47" customFormat="1" x14ac:dyDescent="0.2">
      <c r="A177" s="100"/>
      <c r="B177" s="100" t="s">
        <v>377</v>
      </c>
      <c r="C177" s="109">
        <v>500000</v>
      </c>
      <c r="D177" s="81">
        <v>6.6500000000000004E-2</v>
      </c>
      <c r="E177" s="142">
        <v>41129</v>
      </c>
      <c r="F177" s="101">
        <v>46607</v>
      </c>
      <c r="G177" s="83">
        <v>42774</v>
      </c>
      <c r="H177" s="84">
        <v>42955</v>
      </c>
      <c r="I177" s="86">
        <v>6.6591999999999998E-2</v>
      </c>
      <c r="J177" s="121">
        <v>99.926214000000002</v>
      </c>
      <c r="M177" s="69"/>
      <c r="N177" s="118"/>
      <c r="O177" s="21"/>
      <c r="P177" s="16"/>
      <c r="Q177" s="25"/>
      <c r="R177" s="67"/>
    </row>
    <row r="178" spans="1:18" s="47" customFormat="1" x14ac:dyDescent="0.2">
      <c r="A178" s="100"/>
      <c r="B178" s="100" t="s">
        <v>382</v>
      </c>
      <c r="C178" s="109">
        <v>500000</v>
      </c>
      <c r="D178" s="81">
        <v>6.6000000000000003E-2</v>
      </c>
      <c r="E178" s="142">
        <v>41157</v>
      </c>
      <c r="F178" s="101">
        <v>46635</v>
      </c>
      <c r="G178" s="83">
        <v>42618</v>
      </c>
      <c r="H178" s="84">
        <v>42799</v>
      </c>
      <c r="I178" s="86">
        <v>6.6669000000000006E-2</v>
      </c>
      <c r="J178" s="121">
        <v>99.498632000000001</v>
      </c>
      <c r="M178" s="69"/>
      <c r="N178" s="118"/>
      <c r="O178" s="21"/>
      <c r="P178" s="16"/>
      <c r="Q178" s="25"/>
      <c r="R178" s="67"/>
    </row>
    <row r="179" spans="1:18" s="47" customFormat="1" x14ac:dyDescent="0.2">
      <c r="A179" s="100"/>
      <c r="B179" s="100" t="s">
        <v>384</v>
      </c>
      <c r="C179" s="109">
        <v>3100000</v>
      </c>
      <c r="D179" s="81">
        <v>6.54E-2</v>
      </c>
      <c r="E179" s="142">
        <v>41178</v>
      </c>
      <c r="F179" s="101">
        <v>46656</v>
      </c>
      <c r="G179" s="83">
        <v>42639</v>
      </c>
      <c r="H179" s="84">
        <v>42820</v>
      </c>
      <c r="I179" s="86">
        <v>6.6727999999999996E-2</v>
      </c>
      <c r="J179" s="121">
        <v>98.997516000000005</v>
      </c>
      <c r="M179" s="69"/>
      <c r="N179" s="118"/>
      <c r="O179" s="21"/>
      <c r="P179" s="16"/>
      <c r="Q179" s="25"/>
      <c r="R179" s="67"/>
    </row>
    <row r="180" spans="1:18" s="47" customFormat="1" x14ac:dyDescent="0.2">
      <c r="A180" s="100"/>
      <c r="B180" s="100" t="s">
        <v>388</v>
      </c>
      <c r="C180" s="109">
        <v>1100000</v>
      </c>
      <c r="D180" s="81">
        <v>6.4299999999999996E-2</v>
      </c>
      <c r="E180" s="142">
        <v>41199</v>
      </c>
      <c r="F180" s="101">
        <v>46677</v>
      </c>
      <c r="G180" s="83">
        <v>42660</v>
      </c>
      <c r="H180" s="84">
        <v>42842</v>
      </c>
      <c r="I180" s="86">
        <v>6.6785999999999998E-2</v>
      </c>
      <c r="J180" s="121">
        <v>98.118686999999994</v>
      </c>
      <c r="M180" s="69"/>
      <c r="N180" s="118"/>
      <c r="O180" s="21"/>
      <c r="P180" s="16"/>
      <c r="Q180" s="25"/>
      <c r="R180" s="67"/>
    </row>
    <row r="181" spans="1:18" s="47" customFormat="1" x14ac:dyDescent="0.2">
      <c r="A181" s="100"/>
      <c r="B181" s="100" t="s">
        <v>391</v>
      </c>
      <c r="C181" s="109">
        <v>1000000</v>
      </c>
      <c r="D181" s="81">
        <v>6.3700000000000007E-2</v>
      </c>
      <c r="E181" s="142">
        <v>41206</v>
      </c>
      <c r="F181" s="101">
        <v>46684</v>
      </c>
      <c r="G181" s="83">
        <v>42667</v>
      </c>
      <c r="H181" s="84">
        <v>42849</v>
      </c>
      <c r="I181" s="86">
        <v>6.6806000000000004E-2</v>
      </c>
      <c r="J181" s="121">
        <v>97.648583000000002</v>
      </c>
      <c r="M181" s="69"/>
      <c r="N181" s="118"/>
      <c r="O181" s="21"/>
      <c r="P181" s="16"/>
      <c r="Q181" s="25"/>
      <c r="R181" s="67"/>
    </row>
    <row r="182" spans="1:18" s="47" customFormat="1" x14ac:dyDescent="0.2">
      <c r="A182" s="100"/>
      <c r="B182" s="100" t="s">
        <v>394</v>
      </c>
      <c r="C182" s="109">
        <v>6000000</v>
      </c>
      <c r="D182" s="81">
        <v>6.3700000000000007E-2</v>
      </c>
      <c r="E182" s="142">
        <v>41220</v>
      </c>
      <c r="F182" s="101">
        <v>46698</v>
      </c>
      <c r="G182" s="83">
        <v>42681</v>
      </c>
      <c r="H182" s="84">
        <v>42862</v>
      </c>
      <c r="I182" s="86">
        <v>6.6844000000000001E-2</v>
      </c>
      <c r="J182" s="121">
        <v>97.613508999999993</v>
      </c>
      <c r="M182" s="69"/>
      <c r="N182" s="118"/>
      <c r="O182" s="21"/>
      <c r="P182" s="16"/>
      <c r="Q182" s="25"/>
      <c r="R182" s="67"/>
    </row>
    <row r="183" spans="1:18" s="47" customFormat="1" x14ac:dyDescent="0.2">
      <c r="A183" s="100"/>
      <c r="B183" s="100" t="s">
        <v>398</v>
      </c>
      <c r="C183" s="109">
        <v>2000000</v>
      </c>
      <c r="D183" s="81">
        <v>6.3500000000000001E-2</v>
      </c>
      <c r="E183" s="142">
        <v>41248</v>
      </c>
      <c r="F183" s="101">
        <v>46726</v>
      </c>
      <c r="G183" s="83">
        <v>42709</v>
      </c>
      <c r="H183" s="84">
        <v>42891</v>
      </c>
      <c r="I183" s="86">
        <v>6.6921999999999995E-2</v>
      </c>
      <c r="J183" s="121">
        <v>97.390778999999995</v>
      </c>
      <c r="M183" s="69"/>
      <c r="N183" s="118"/>
      <c r="O183" s="21"/>
      <c r="P183" s="16"/>
      <c r="Q183" s="25"/>
      <c r="R183" s="67"/>
    </row>
    <row r="184" spans="1:18" s="47" customFormat="1" x14ac:dyDescent="0.2">
      <c r="A184" s="100"/>
      <c r="B184" s="100" t="s">
        <v>401</v>
      </c>
      <c r="C184" s="109">
        <v>5900000</v>
      </c>
      <c r="D184" s="81">
        <v>6.2899999999999998E-2</v>
      </c>
      <c r="E184" s="142">
        <v>41255</v>
      </c>
      <c r="F184" s="101">
        <v>46733</v>
      </c>
      <c r="G184" s="83">
        <v>42716</v>
      </c>
      <c r="H184" s="84">
        <v>42898</v>
      </c>
      <c r="I184" s="86">
        <v>6.6942000000000002E-2</v>
      </c>
      <c r="J184" s="121">
        <v>96.917261999999994</v>
      </c>
      <c r="M184" s="69"/>
      <c r="N184" s="118"/>
      <c r="O184" s="21"/>
      <c r="P184" s="16"/>
      <c r="Q184" s="25"/>
      <c r="R184" s="67"/>
    </row>
    <row r="185" spans="1:18" s="47" customFormat="1" x14ac:dyDescent="0.2">
      <c r="A185" s="100"/>
      <c r="B185" s="100" t="s">
        <v>405</v>
      </c>
      <c r="C185" s="109">
        <v>4000000</v>
      </c>
      <c r="D185" s="81">
        <v>6.25E-2</v>
      </c>
      <c r="E185" s="142">
        <v>41318</v>
      </c>
      <c r="F185" s="101">
        <v>46796</v>
      </c>
      <c r="G185" s="83">
        <v>42779</v>
      </c>
      <c r="H185" s="84">
        <v>42960</v>
      </c>
      <c r="I185" s="86">
        <v>6.7116999999999996E-2</v>
      </c>
      <c r="J185" s="121">
        <v>96.453971999999993</v>
      </c>
      <c r="M185" s="69"/>
      <c r="N185" s="118"/>
      <c r="O185" s="21"/>
      <c r="P185" s="16"/>
      <c r="Q185" s="25"/>
      <c r="R185" s="67"/>
    </row>
    <row r="186" spans="1:18" s="47" customFormat="1" x14ac:dyDescent="0.2">
      <c r="A186" s="100"/>
      <c r="B186" s="100" t="s">
        <v>407</v>
      </c>
      <c r="C186" s="109">
        <v>9900000</v>
      </c>
      <c r="D186" s="81">
        <v>6.1800000000000001E-2</v>
      </c>
      <c r="E186" s="142">
        <v>41346</v>
      </c>
      <c r="F186" s="101">
        <v>46825</v>
      </c>
      <c r="G186" s="83">
        <v>42626</v>
      </c>
      <c r="H186" s="84">
        <v>42807</v>
      </c>
      <c r="I186" s="86">
        <v>6.7197000000000007E-2</v>
      </c>
      <c r="J186" s="121">
        <v>95.837821000000005</v>
      </c>
      <c r="M186" s="69"/>
      <c r="N186" s="118"/>
      <c r="O186" s="21"/>
      <c r="P186" s="16"/>
      <c r="Q186" s="25"/>
      <c r="R186" s="67"/>
    </row>
    <row r="187" spans="1:18" s="47" customFormat="1" x14ac:dyDescent="0.2">
      <c r="A187" s="100"/>
      <c r="B187" s="100" t="s">
        <v>410</v>
      </c>
      <c r="C187" s="109">
        <v>2650000</v>
      </c>
      <c r="D187" s="81">
        <v>6.0999999999999999E-2</v>
      </c>
      <c r="E187" s="142">
        <v>41374</v>
      </c>
      <c r="F187" s="101">
        <v>46853</v>
      </c>
      <c r="G187" s="83">
        <v>42653</v>
      </c>
      <c r="H187" s="84">
        <v>42835</v>
      </c>
      <c r="I187" s="86">
        <v>6.7275000000000001E-2</v>
      </c>
      <c r="J187" s="121">
        <v>95.134953999999993</v>
      </c>
      <c r="M187" s="69"/>
      <c r="N187" s="118"/>
      <c r="O187" s="21"/>
      <c r="P187" s="16"/>
      <c r="Q187" s="25"/>
      <c r="R187" s="67"/>
    </row>
    <row r="188" spans="1:18" s="47" customFormat="1" x14ac:dyDescent="0.2">
      <c r="A188" s="100"/>
      <c r="B188" s="100" t="s">
        <v>413</v>
      </c>
      <c r="C188" s="109">
        <v>4000000</v>
      </c>
      <c r="D188" s="81">
        <v>0.06</v>
      </c>
      <c r="E188" s="142">
        <v>41402</v>
      </c>
      <c r="F188" s="85">
        <v>46881</v>
      </c>
      <c r="G188" s="83">
        <v>42682</v>
      </c>
      <c r="H188" s="84">
        <v>42863</v>
      </c>
      <c r="I188" s="86">
        <v>6.7352999999999996E-2</v>
      </c>
      <c r="J188" s="121">
        <v>94.273054999999999</v>
      </c>
      <c r="M188" s="69"/>
      <c r="N188" s="118"/>
      <c r="O188" s="21"/>
      <c r="P188" s="16"/>
      <c r="Q188" s="25"/>
      <c r="R188" s="67"/>
    </row>
    <row r="189" spans="1:18" s="47" customFormat="1" x14ac:dyDescent="0.2">
      <c r="A189" s="100"/>
      <c r="B189" s="100" t="s">
        <v>416</v>
      </c>
      <c r="C189" s="109">
        <v>7800000</v>
      </c>
      <c r="D189" s="81">
        <v>5.8400000000000001E-2</v>
      </c>
      <c r="E189" s="142">
        <v>41430</v>
      </c>
      <c r="F189" s="85">
        <v>46909</v>
      </c>
      <c r="G189" s="83">
        <v>42709</v>
      </c>
      <c r="H189" s="84">
        <v>42891</v>
      </c>
      <c r="I189" s="86">
        <v>6.7431000000000005E-2</v>
      </c>
      <c r="J189" s="121">
        <v>92.939226000000005</v>
      </c>
      <c r="M189" s="69"/>
      <c r="N189" s="118"/>
      <c r="O189" s="21"/>
      <c r="P189" s="16"/>
      <c r="Q189" s="25"/>
      <c r="R189" s="67"/>
    </row>
    <row r="190" spans="1:18" s="47" customFormat="1" x14ac:dyDescent="0.2">
      <c r="A190" s="100"/>
      <c r="B190" s="100" t="s">
        <v>421</v>
      </c>
      <c r="C190" s="109">
        <v>5600000</v>
      </c>
      <c r="D190" s="81">
        <v>5.6899999999999999E-2</v>
      </c>
      <c r="E190" s="142">
        <v>41465</v>
      </c>
      <c r="F190" s="85">
        <v>46944</v>
      </c>
      <c r="G190" s="83">
        <v>42745</v>
      </c>
      <c r="H190" s="84">
        <v>42926</v>
      </c>
      <c r="I190" s="86">
        <v>6.7528000000000005E-2</v>
      </c>
      <c r="J190" s="121">
        <v>91.651151999999996</v>
      </c>
      <c r="M190" s="69"/>
      <c r="N190" s="118"/>
      <c r="O190" s="21"/>
      <c r="P190" s="16"/>
      <c r="Q190" s="25"/>
      <c r="R190" s="67"/>
    </row>
    <row r="191" spans="1:18" s="47" customFormat="1" x14ac:dyDescent="0.2">
      <c r="A191" s="100"/>
      <c r="B191" s="100" t="s">
        <v>425</v>
      </c>
      <c r="C191" s="109">
        <v>4400000</v>
      </c>
      <c r="D191" s="81">
        <v>5.5E-2</v>
      </c>
      <c r="E191" s="142">
        <v>41500</v>
      </c>
      <c r="F191" s="85">
        <v>46979</v>
      </c>
      <c r="G191" s="83">
        <v>42780</v>
      </c>
      <c r="H191" s="84">
        <v>42961</v>
      </c>
      <c r="I191" s="86">
        <v>6.7625000000000005E-2</v>
      </c>
      <c r="J191" s="121">
        <v>90.038865999999999</v>
      </c>
      <c r="M191" s="69"/>
      <c r="N191" s="118"/>
      <c r="O191" s="21"/>
      <c r="P191" s="16"/>
      <c r="Q191" s="25"/>
      <c r="R191" s="67"/>
    </row>
    <row r="192" spans="1:18" s="47" customFormat="1" x14ac:dyDescent="0.2">
      <c r="A192" s="100"/>
      <c r="B192" s="100" t="s">
        <v>429</v>
      </c>
      <c r="C192" s="109">
        <v>6600000</v>
      </c>
      <c r="D192" s="81">
        <v>5.33E-2</v>
      </c>
      <c r="E192" s="142">
        <v>41528</v>
      </c>
      <c r="F192" s="101">
        <v>47007</v>
      </c>
      <c r="G192" s="83">
        <v>42624</v>
      </c>
      <c r="H192" s="84">
        <v>42805</v>
      </c>
      <c r="I192" s="86">
        <v>6.7702999999999999E-2</v>
      </c>
      <c r="J192" s="121">
        <v>88.596191000000005</v>
      </c>
      <c r="M192" s="69"/>
      <c r="N192" s="118"/>
      <c r="O192" s="21"/>
      <c r="P192" s="16"/>
      <c r="Q192" s="25"/>
      <c r="R192" s="67"/>
    </row>
    <row r="193" spans="1:18" s="47" customFormat="1" x14ac:dyDescent="0.2">
      <c r="A193" s="100"/>
      <c r="B193" s="100" t="s">
        <v>434</v>
      </c>
      <c r="C193" s="109">
        <v>8800000</v>
      </c>
      <c r="D193" s="81">
        <v>5.0500000000000003E-2</v>
      </c>
      <c r="E193" s="142">
        <v>41549</v>
      </c>
      <c r="F193" s="101">
        <v>47028</v>
      </c>
      <c r="G193" s="83">
        <v>42645</v>
      </c>
      <c r="H193" s="84">
        <v>42827</v>
      </c>
      <c r="I193" s="86">
        <v>6.7761000000000002E-2</v>
      </c>
      <c r="J193" s="121">
        <v>86.286803000000006</v>
      </c>
      <c r="M193" s="69"/>
      <c r="N193" s="118"/>
      <c r="O193" s="21"/>
      <c r="P193" s="16"/>
      <c r="Q193" s="25"/>
      <c r="R193" s="67"/>
    </row>
    <row r="194" spans="1:18" s="47" customFormat="1" x14ac:dyDescent="0.2">
      <c r="A194" s="100"/>
      <c r="B194" s="100" t="s">
        <v>437</v>
      </c>
      <c r="C194" s="109">
        <v>12400000</v>
      </c>
      <c r="D194" s="81">
        <v>4.8500000000000001E-2</v>
      </c>
      <c r="E194" s="142">
        <v>41584</v>
      </c>
      <c r="F194" s="101">
        <v>47063</v>
      </c>
      <c r="G194" s="83">
        <v>42680</v>
      </c>
      <c r="H194" s="84">
        <v>42861</v>
      </c>
      <c r="I194" s="86">
        <v>6.7858000000000002E-2</v>
      </c>
      <c r="J194" s="121">
        <v>84.543373000000003</v>
      </c>
      <c r="M194" s="69"/>
      <c r="N194" s="118"/>
      <c r="O194" s="21"/>
      <c r="P194" s="16"/>
      <c r="Q194" s="25"/>
      <c r="R194" s="67"/>
    </row>
    <row r="195" spans="1:18" s="47" customFormat="1" x14ac:dyDescent="0.2">
      <c r="A195" s="100"/>
      <c r="B195" s="100" t="s">
        <v>441</v>
      </c>
      <c r="C195" s="109">
        <v>5100000</v>
      </c>
      <c r="D195" s="81">
        <v>4.7500000000000001E-2</v>
      </c>
      <c r="E195" s="142">
        <v>41619</v>
      </c>
      <c r="F195" s="101">
        <v>47098</v>
      </c>
      <c r="G195" s="83">
        <v>42715</v>
      </c>
      <c r="H195" s="84">
        <v>42897</v>
      </c>
      <c r="I195" s="86">
        <v>6.7956000000000003E-2</v>
      </c>
      <c r="J195" s="121">
        <v>83.585277000000005</v>
      </c>
      <c r="M195" s="69"/>
      <c r="N195" s="118"/>
      <c r="O195" s="21"/>
      <c r="P195" s="16"/>
      <c r="Q195" s="25"/>
      <c r="R195" s="67"/>
    </row>
    <row r="196" spans="1:18" s="47" customFormat="1" x14ac:dyDescent="0.2">
      <c r="A196" s="100"/>
      <c r="B196" s="100" t="s">
        <v>445</v>
      </c>
      <c r="C196" s="109">
        <v>6200000</v>
      </c>
      <c r="D196" s="81">
        <v>4.7E-2</v>
      </c>
      <c r="E196" s="142">
        <v>41626</v>
      </c>
      <c r="F196" s="101">
        <v>47105</v>
      </c>
      <c r="G196" s="83">
        <v>42722</v>
      </c>
      <c r="H196" s="84">
        <v>42904</v>
      </c>
      <c r="I196" s="86">
        <v>6.7974999999999994E-2</v>
      </c>
      <c r="J196" s="121">
        <v>83.153047000000001</v>
      </c>
      <c r="M196" s="69"/>
      <c r="N196" s="118"/>
      <c r="O196" s="21"/>
      <c r="P196" s="16"/>
      <c r="Q196" s="25"/>
      <c r="R196" s="67"/>
    </row>
    <row r="197" spans="1:18" s="47" customFormat="1" x14ac:dyDescent="0.2">
      <c r="A197" s="100"/>
      <c r="B197" s="100" t="s">
        <v>212</v>
      </c>
      <c r="C197" s="109">
        <v>5000000</v>
      </c>
      <c r="D197" s="81">
        <v>4.6699999999999998E-2</v>
      </c>
      <c r="E197" s="142">
        <v>41639</v>
      </c>
      <c r="F197" s="101">
        <v>47118</v>
      </c>
      <c r="G197" s="83">
        <v>42735</v>
      </c>
      <c r="H197" s="84">
        <v>42916</v>
      </c>
      <c r="I197" s="86">
        <v>6.8010000000000001E-2</v>
      </c>
      <c r="J197" s="121">
        <v>82.854963999999995</v>
      </c>
      <c r="M197" s="69"/>
      <c r="N197" s="118"/>
      <c r="O197" s="21"/>
      <c r="P197" s="16"/>
      <c r="Q197" s="25"/>
      <c r="R197" s="67"/>
    </row>
    <row r="198" spans="1:18" s="47" customFormat="1" x14ac:dyDescent="0.2">
      <c r="A198" s="100"/>
      <c r="B198" s="100" t="s">
        <v>452</v>
      </c>
      <c r="C198" s="109">
        <v>8100000</v>
      </c>
      <c r="D198" s="81">
        <v>4.5199999999999997E-2</v>
      </c>
      <c r="E198" s="142">
        <v>41647</v>
      </c>
      <c r="F198" s="101">
        <v>47126</v>
      </c>
      <c r="G198" s="83">
        <v>42743</v>
      </c>
      <c r="H198" s="84">
        <v>42924</v>
      </c>
      <c r="I198" s="86">
        <v>6.8029999999999993E-2</v>
      </c>
      <c r="J198" s="121">
        <v>81.613041999999993</v>
      </c>
      <c r="M198" s="69"/>
      <c r="N198" s="118"/>
      <c r="O198" s="21"/>
      <c r="P198" s="16"/>
      <c r="Q198" s="25"/>
      <c r="R198" s="67"/>
    </row>
    <row r="199" spans="1:18" s="47" customFormat="1" x14ac:dyDescent="0.2">
      <c r="A199" s="100"/>
      <c r="B199" s="100" t="s">
        <v>453</v>
      </c>
      <c r="C199" s="109">
        <v>3000000</v>
      </c>
      <c r="D199" s="81">
        <v>4.4400000000000002E-2</v>
      </c>
      <c r="E199" s="142">
        <v>41661</v>
      </c>
      <c r="F199" s="101">
        <v>47140</v>
      </c>
      <c r="G199" s="83">
        <v>42757</v>
      </c>
      <c r="H199" s="84">
        <v>42938</v>
      </c>
      <c r="I199" s="86">
        <v>6.8065000000000001E-2</v>
      </c>
      <c r="J199" s="121">
        <v>80.905277999999996</v>
      </c>
      <c r="M199" s="69"/>
      <c r="N199" s="118"/>
      <c r="O199" s="21"/>
      <c r="P199" s="16"/>
      <c r="Q199" s="25"/>
      <c r="R199" s="67"/>
    </row>
    <row r="200" spans="1:18" s="47" customFormat="1" x14ac:dyDescent="0.2">
      <c r="A200" s="100"/>
      <c r="B200" s="100" t="s">
        <v>458</v>
      </c>
      <c r="C200" s="109">
        <v>4000000</v>
      </c>
      <c r="D200" s="81">
        <v>4.3499999999999997E-2</v>
      </c>
      <c r="E200" s="142">
        <v>41682</v>
      </c>
      <c r="F200" s="101">
        <v>47161</v>
      </c>
      <c r="G200" s="83">
        <v>42778</v>
      </c>
      <c r="H200" s="84">
        <v>42959</v>
      </c>
      <c r="I200" s="86">
        <v>6.8117999999999998E-2</v>
      </c>
      <c r="J200" s="121">
        <v>80.082012000000006</v>
      </c>
      <c r="M200" s="69"/>
      <c r="N200" s="118"/>
      <c r="O200" s="21"/>
      <c r="P200" s="16"/>
      <c r="Q200" s="25"/>
      <c r="R200" s="67"/>
    </row>
    <row r="201" spans="1:18" s="47" customFormat="1" x14ac:dyDescent="0.2">
      <c r="A201" s="100"/>
      <c r="B201" s="100" t="s">
        <v>464</v>
      </c>
      <c r="C201" s="109">
        <v>4000000</v>
      </c>
      <c r="D201" s="81">
        <v>4.3499999999999997E-2</v>
      </c>
      <c r="E201" s="142">
        <v>41717</v>
      </c>
      <c r="F201" s="101">
        <v>47196</v>
      </c>
      <c r="G201" s="83">
        <v>42632</v>
      </c>
      <c r="H201" s="84">
        <v>42813</v>
      </c>
      <c r="I201" s="86">
        <v>6.8205000000000002E-2</v>
      </c>
      <c r="J201" s="121">
        <v>79.915254000000004</v>
      </c>
      <c r="M201" s="69"/>
      <c r="N201" s="118"/>
      <c r="O201" s="21"/>
      <c r="P201" s="16"/>
      <c r="Q201" s="25"/>
      <c r="R201" s="67"/>
    </row>
    <row r="202" spans="1:18" s="47" customFormat="1" x14ac:dyDescent="0.2">
      <c r="A202" s="100"/>
      <c r="B202" s="100" t="s">
        <v>470</v>
      </c>
      <c r="C202" s="109">
        <v>3000000</v>
      </c>
      <c r="D202" s="81">
        <v>4.3499999999999997E-2</v>
      </c>
      <c r="E202" s="142">
        <v>41766</v>
      </c>
      <c r="F202" s="101">
        <v>47245</v>
      </c>
      <c r="G202" s="83">
        <v>42681</v>
      </c>
      <c r="H202" s="84">
        <v>42862</v>
      </c>
      <c r="I202" s="86">
        <v>6.8328E-2</v>
      </c>
      <c r="J202" s="121">
        <v>79.676895999999999</v>
      </c>
      <c r="M202" s="69"/>
      <c r="N202" s="118"/>
      <c r="O202" s="21"/>
      <c r="P202" s="16"/>
      <c r="Q202" s="25"/>
      <c r="R202" s="67"/>
    </row>
    <row r="203" spans="1:18" s="47" customFormat="1" x14ac:dyDescent="0.2">
      <c r="A203" s="100"/>
      <c r="B203" s="100" t="s">
        <v>474</v>
      </c>
      <c r="C203" s="109">
        <v>3000000</v>
      </c>
      <c r="D203" s="81">
        <v>4.3499999999999997E-2</v>
      </c>
      <c r="E203" s="142">
        <v>41773</v>
      </c>
      <c r="F203" s="101">
        <v>47252</v>
      </c>
      <c r="G203" s="83">
        <v>42688</v>
      </c>
      <c r="H203" s="84">
        <v>42869</v>
      </c>
      <c r="I203" s="86">
        <v>6.8345000000000003E-2</v>
      </c>
      <c r="J203" s="121">
        <v>79.643725000000003</v>
      </c>
      <c r="M203" s="69"/>
      <c r="N203" s="118"/>
      <c r="O203" s="21"/>
      <c r="P203" s="16"/>
      <c r="Q203" s="25"/>
      <c r="R203" s="67"/>
    </row>
    <row r="204" spans="1:18" s="47" customFormat="1" x14ac:dyDescent="0.2">
      <c r="A204" s="100"/>
      <c r="B204" s="100" t="s">
        <v>479</v>
      </c>
      <c r="C204" s="109">
        <v>2000000</v>
      </c>
      <c r="D204" s="81">
        <v>4.3499999999999997E-2</v>
      </c>
      <c r="E204" s="142">
        <v>41801</v>
      </c>
      <c r="F204" s="101">
        <v>47280</v>
      </c>
      <c r="G204" s="83">
        <v>42715</v>
      </c>
      <c r="H204" s="84">
        <v>42897</v>
      </c>
      <c r="I204" s="86">
        <v>6.8415000000000004E-2</v>
      </c>
      <c r="J204" s="121">
        <v>79.512462999999997</v>
      </c>
      <c r="M204" s="69"/>
      <c r="N204" s="118"/>
      <c r="O204" s="21"/>
      <c r="P204" s="16"/>
      <c r="Q204" s="25"/>
      <c r="R204" s="67"/>
    </row>
    <row r="205" spans="1:18" s="47" customFormat="1" x14ac:dyDescent="0.2">
      <c r="A205" s="100"/>
      <c r="B205" s="100" t="s">
        <v>483</v>
      </c>
      <c r="C205" s="109">
        <v>2000000</v>
      </c>
      <c r="D205" s="81">
        <v>4.3499999999999997E-2</v>
      </c>
      <c r="E205" s="142">
        <v>41843</v>
      </c>
      <c r="F205" s="101">
        <v>47322</v>
      </c>
      <c r="G205" s="83">
        <v>42758</v>
      </c>
      <c r="H205" s="84">
        <v>42939</v>
      </c>
      <c r="I205" s="86">
        <v>6.8519999999999998E-2</v>
      </c>
      <c r="J205" s="121">
        <v>79.314969000000005</v>
      </c>
      <c r="M205" s="69"/>
      <c r="N205" s="118"/>
      <c r="O205" s="21"/>
      <c r="P205" s="16"/>
      <c r="Q205" s="25"/>
      <c r="R205" s="67"/>
    </row>
    <row r="206" spans="1:18" s="47" customFormat="1" x14ac:dyDescent="0.2">
      <c r="A206" s="100"/>
      <c r="B206" s="100" t="s">
        <v>485</v>
      </c>
      <c r="C206" s="109">
        <v>8000000</v>
      </c>
      <c r="D206" s="81">
        <v>4.8000000000000001E-2</v>
      </c>
      <c r="E206" s="142">
        <v>41845</v>
      </c>
      <c r="F206" s="101">
        <v>47324</v>
      </c>
      <c r="G206" s="83">
        <v>42760</v>
      </c>
      <c r="H206" s="84">
        <v>42941</v>
      </c>
      <c r="I206" s="86">
        <v>6.8525000000000003E-2</v>
      </c>
      <c r="J206" s="121">
        <v>83.025416000000007</v>
      </c>
      <c r="M206" s="69"/>
      <c r="N206" s="118"/>
      <c r="O206" s="21"/>
      <c r="P206" s="16"/>
      <c r="Q206" s="25"/>
      <c r="R206" s="67"/>
    </row>
    <row r="207" spans="1:18" s="47" customFormat="1" x14ac:dyDescent="0.2">
      <c r="A207" s="100"/>
      <c r="B207" s="100" t="s">
        <v>488</v>
      </c>
      <c r="C207" s="109">
        <v>7600000</v>
      </c>
      <c r="D207" s="81">
        <v>5.1499999999999997E-2</v>
      </c>
      <c r="E207" s="142">
        <v>41852</v>
      </c>
      <c r="F207" s="101">
        <v>47331</v>
      </c>
      <c r="G207" s="83">
        <v>42767</v>
      </c>
      <c r="H207" s="84">
        <v>42948</v>
      </c>
      <c r="I207" s="86">
        <v>6.8543000000000007E-2</v>
      </c>
      <c r="J207" s="121">
        <v>85.892055999999997</v>
      </c>
      <c r="M207" s="69"/>
      <c r="N207" s="118"/>
      <c r="O207" s="21"/>
      <c r="P207" s="16"/>
      <c r="Q207" s="25"/>
      <c r="R207" s="67"/>
    </row>
    <row r="208" spans="1:18" s="47" customFormat="1" x14ac:dyDescent="0.2">
      <c r="A208" s="100"/>
      <c r="B208" s="100" t="s">
        <v>499</v>
      </c>
      <c r="C208" s="109">
        <v>5000000</v>
      </c>
      <c r="D208" s="81">
        <v>5.1400000000000001E-2</v>
      </c>
      <c r="E208" s="142">
        <v>41906</v>
      </c>
      <c r="F208" s="101">
        <v>47385</v>
      </c>
      <c r="G208" s="83">
        <v>42637</v>
      </c>
      <c r="H208" s="84">
        <v>42818</v>
      </c>
      <c r="I208" s="86">
        <v>6.8678000000000003E-2</v>
      </c>
      <c r="J208" s="121">
        <v>85.605602000000005</v>
      </c>
      <c r="M208" s="69"/>
      <c r="N208" s="118"/>
      <c r="O208" s="21"/>
      <c r="P208" s="16"/>
      <c r="Q208" s="25"/>
      <c r="R208" s="67"/>
    </row>
    <row r="209" spans="1:18" s="47" customFormat="1" x14ac:dyDescent="0.2">
      <c r="A209" s="100"/>
      <c r="B209" s="100" t="s">
        <v>520</v>
      </c>
      <c r="C209" s="109">
        <v>3500000</v>
      </c>
      <c r="D209" s="81">
        <v>5.1400000000000001E-2</v>
      </c>
      <c r="E209" s="142">
        <v>41992</v>
      </c>
      <c r="F209" s="101">
        <v>47471</v>
      </c>
      <c r="G209" s="83">
        <v>42723</v>
      </c>
      <c r="H209" s="84">
        <v>42905</v>
      </c>
      <c r="I209" s="86">
        <v>6.8892999999999996E-2</v>
      </c>
      <c r="J209" s="121">
        <v>85.264514000000005</v>
      </c>
      <c r="M209" s="69"/>
      <c r="N209" s="118"/>
      <c r="O209" s="21"/>
      <c r="P209" s="16"/>
      <c r="Q209" s="25"/>
      <c r="R209" s="67"/>
    </row>
    <row r="210" spans="1:18" s="47" customFormat="1" x14ac:dyDescent="0.2">
      <c r="A210" s="100"/>
      <c r="B210" s="100" t="s">
        <v>530</v>
      </c>
      <c r="C210" s="109">
        <v>7000000</v>
      </c>
      <c r="D210" s="81">
        <v>5.4899999999999997E-2</v>
      </c>
      <c r="E210" s="142">
        <v>42053</v>
      </c>
      <c r="F210" s="101">
        <v>47532</v>
      </c>
      <c r="G210" s="83">
        <v>42784</v>
      </c>
      <c r="H210" s="84">
        <v>42965</v>
      </c>
      <c r="I210" s="86">
        <v>6.9060999999999997E-2</v>
      </c>
      <c r="J210" s="121">
        <v>87.991167000000004</v>
      </c>
      <c r="M210" s="69"/>
      <c r="N210" s="118"/>
      <c r="O210" s="21"/>
      <c r="P210" s="16"/>
      <c r="Q210" s="25"/>
      <c r="R210" s="67"/>
    </row>
    <row r="211" spans="1:18" s="47" customFormat="1" x14ac:dyDescent="0.2">
      <c r="A211" s="100"/>
      <c r="B211" s="100" t="s">
        <v>535</v>
      </c>
      <c r="C211" s="109">
        <v>7000000</v>
      </c>
      <c r="D211" s="81">
        <v>5.4899999999999997E-2</v>
      </c>
      <c r="E211" s="142">
        <v>42130</v>
      </c>
      <c r="F211" s="101">
        <v>47609</v>
      </c>
      <c r="G211" s="83">
        <v>42680</v>
      </c>
      <c r="H211" s="84">
        <v>42861</v>
      </c>
      <c r="I211" s="86">
        <v>6.9275000000000003E-2</v>
      </c>
      <c r="J211" s="121">
        <v>87.692483999999993</v>
      </c>
      <c r="M211" s="69"/>
      <c r="N211" s="118"/>
      <c r="O211" s="21"/>
      <c r="P211" s="16"/>
      <c r="Q211" s="25"/>
      <c r="R211" s="67"/>
    </row>
    <row r="212" spans="1:18" s="47" customFormat="1" x14ac:dyDescent="0.2">
      <c r="A212" s="100"/>
      <c r="B212" s="100" t="s">
        <v>539</v>
      </c>
      <c r="C212" s="109">
        <v>2000000</v>
      </c>
      <c r="D212" s="81">
        <v>5.4899999999999997E-2</v>
      </c>
      <c r="E212" s="142">
        <v>42158</v>
      </c>
      <c r="F212" s="101">
        <v>47637</v>
      </c>
      <c r="G212" s="83">
        <v>42707</v>
      </c>
      <c r="H212" s="84">
        <v>42889</v>
      </c>
      <c r="I212" s="86">
        <v>6.9352999999999998E-2</v>
      </c>
      <c r="J212" s="121">
        <v>87.586691000000002</v>
      </c>
      <c r="M212" s="69"/>
      <c r="N212" s="118"/>
      <c r="O212" s="21"/>
      <c r="P212" s="16"/>
      <c r="Q212" s="25"/>
      <c r="R212" s="67"/>
    </row>
    <row r="213" spans="1:18" s="47" customFormat="1" x14ac:dyDescent="0.2">
      <c r="A213" s="100"/>
      <c r="B213" s="100" t="s">
        <v>541</v>
      </c>
      <c r="C213" s="109">
        <v>2900000</v>
      </c>
      <c r="D213" s="81">
        <v>5.4899999999999997E-2</v>
      </c>
      <c r="E213" s="142">
        <v>42172</v>
      </c>
      <c r="F213" s="101">
        <v>47651</v>
      </c>
      <c r="G213" s="83">
        <v>42721</v>
      </c>
      <c r="H213" s="84">
        <v>42903</v>
      </c>
      <c r="I213" s="86">
        <v>6.9391999999999995E-2</v>
      </c>
      <c r="J213" s="121">
        <v>87.534282000000005</v>
      </c>
      <c r="M213" s="69"/>
      <c r="N213" s="118"/>
      <c r="O213" s="21"/>
      <c r="P213" s="16"/>
      <c r="Q213" s="25"/>
      <c r="R213" s="67"/>
    </row>
    <row r="214" spans="1:18" s="47" customFormat="1" x14ac:dyDescent="0.2">
      <c r="A214" s="100"/>
      <c r="B214" s="100" t="s">
        <v>545</v>
      </c>
      <c r="C214" s="109">
        <v>5000000</v>
      </c>
      <c r="D214" s="81">
        <v>5.4800000000000001E-2</v>
      </c>
      <c r="E214" s="142">
        <v>42179</v>
      </c>
      <c r="F214" s="101">
        <v>47658</v>
      </c>
      <c r="G214" s="83">
        <v>42728</v>
      </c>
      <c r="H214" s="84">
        <v>42910</v>
      </c>
      <c r="I214" s="86">
        <v>6.9411E-2</v>
      </c>
      <c r="J214" s="121">
        <v>87.422681999999995</v>
      </c>
      <c r="M214" s="69"/>
      <c r="N214" s="118"/>
      <c r="O214" s="21"/>
      <c r="P214" s="16"/>
      <c r="Q214" s="25"/>
      <c r="R214" s="67"/>
    </row>
    <row r="215" spans="1:18" s="47" customFormat="1" x14ac:dyDescent="0.2">
      <c r="A215" s="100"/>
      <c r="B215" s="100" t="s">
        <v>550</v>
      </c>
      <c r="C215" s="109">
        <v>2500000</v>
      </c>
      <c r="D215" s="81">
        <v>5.4699999999999999E-2</v>
      </c>
      <c r="E215" s="142">
        <v>42186</v>
      </c>
      <c r="F215" s="101">
        <v>47665</v>
      </c>
      <c r="G215" s="83">
        <v>42736</v>
      </c>
      <c r="H215" s="84">
        <v>42917</v>
      </c>
      <c r="I215" s="86">
        <v>6.9431000000000007E-2</v>
      </c>
      <c r="J215" s="121">
        <v>87.309265999999994</v>
      </c>
      <c r="M215" s="69"/>
      <c r="N215" s="118"/>
      <c r="O215" s="21"/>
      <c r="P215" s="16"/>
      <c r="Q215" s="25"/>
      <c r="R215" s="67"/>
    </row>
    <row r="216" spans="1:18" s="47" customFormat="1" x14ac:dyDescent="0.2">
      <c r="A216" s="100"/>
      <c r="B216" s="100" t="s">
        <v>552</v>
      </c>
      <c r="C216" s="109">
        <v>5000000</v>
      </c>
      <c r="D216" s="81">
        <v>5.4699999999999999E-2</v>
      </c>
      <c r="E216" s="142">
        <v>42228</v>
      </c>
      <c r="F216" s="101">
        <v>47707</v>
      </c>
      <c r="G216" s="83">
        <v>42778</v>
      </c>
      <c r="H216" s="84">
        <v>42959</v>
      </c>
      <c r="I216" s="86">
        <v>6.9546999999999998E-2</v>
      </c>
      <c r="J216" s="121">
        <v>87.156530000000004</v>
      </c>
      <c r="M216" s="69"/>
      <c r="N216" s="118"/>
      <c r="O216" s="21"/>
      <c r="P216" s="16"/>
      <c r="Q216" s="25"/>
      <c r="R216" s="67"/>
    </row>
    <row r="217" spans="1:18" s="47" customFormat="1" x14ac:dyDescent="0.2">
      <c r="A217" s="100"/>
      <c r="B217" s="100" t="s">
        <v>556</v>
      </c>
      <c r="C217" s="109">
        <v>13500000</v>
      </c>
      <c r="D217" s="81">
        <v>5.4699999999999999E-2</v>
      </c>
      <c r="E217" s="142">
        <v>42249</v>
      </c>
      <c r="F217" s="101">
        <v>47728</v>
      </c>
      <c r="G217" s="83">
        <v>42615</v>
      </c>
      <c r="H217" s="84">
        <v>42796</v>
      </c>
      <c r="I217" s="86">
        <v>6.9606000000000001E-2</v>
      </c>
      <c r="J217" s="121">
        <v>87.084157000000005</v>
      </c>
      <c r="M217" s="69"/>
      <c r="N217" s="118"/>
      <c r="O217" s="21"/>
      <c r="P217" s="16"/>
      <c r="Q217" s="25"/>
      <c r="R217" s="67"/>
    </row>
    <row r="218" spans="1:18" s="47" customFormat="1" x14ac:dyDescent="0.2">
      <c r="A218" s="100"/>
      <c r="B218" s="100" t="s">
        <v>566</v>
      </c>
      <c r="C218" s="109">
        <v>1500000</v>
      </c>
      <c r="D218" s="81">
        <v>5.4699999999999999E-2</v>
      </c>
      <c r="E218" s="142">
        <v>42284</v>
      </c>
      <c r="F218" s="101">
        <v>47763</v>
      </c>
      <c r="G218" s="83">
        <v>42650</v>
      </c>
      <c r="H218" s="84">
        <v>42832</v>
      </c>
      <c r="I218" s="86">
        <v>6.9703000000000001E-2</v>
      </c>
      <c r="J218" s="121">
        <v>86.942538999999996</v>
      </c>
      <c r="M218" s="69"/>
      <c r="N218" s="118"/>
      <c r="O218" s="21"/>
      <c r="P218" s="16"/>
      <c r="Q218" s="25"/>
      <c r="R218" s="67"/>
    </row>
    <row r="219" spans="1:18" s="47" customFormat="1" x14ac:dyDescent="0.2">
      <c r="A219" s="100"/>
      <c r="B219" s="100" t="s">
        <v>563</v>
      </c>
      <c r="C219" s="109">
        <v>3000000</v>
      </c>
      <c r="D219" s="81">
        <v>5.4600000000000003E-2</v>
      </c>
      <c r="E219" s="142">
        <v>42298</v>
      </c>
      <c r="F219" s="101">
        <v>47777</v>
      </c>
      <c r="G219" s="83">
        <v>42664</v>
      </c>
      <c r="H219" s="84">
        <v>42846</v>
      </c>
      <c r="I219" s="86">
        <v>6.9741999999999998E-2</v>
      </c>
      <c r="J219" s="121">
        <v>86.800314999999998</v>
      </c>
      <c r="M219" s="69"/>
      <c r="N219" s="118"/>
      <c r="O219" s="21"/>
      <c r="P219" s="16"/>
      <c r="Q219" s="25"/>
      <c r="R219" s="67"/>
    </row>
    <row r="220" spans="1:18" s="47" customFormat="1" x14ac:dyDescent="0.2">
      <c r="A220" s="100"/>
      <c r="B220" s="100" t="s">
        <v>569</v>
      </c>
      <c r="C220" s="109">
        <v>1500000</v>
      </c>
      <c r="D220" s="81">
        <v>5.4600000000000003E-2</v>
      </c>
      <c r="E220" s="142">
        <v>42312</v>
      </c>
      <c r="F220" s="101">
        <v>47791</v>
      </c>
      <c r="G220" s="83">
        <v>42678</v>
      </c>
      <c r="H220" s="84">
        <v>42859</v>
      </c>
      <c r="I220" s="86">
        <v>6.9780999999999996E-2</v>
      </c>
      <c r="J220" s="121">
        <v>86.746668999999997</v>
      </c>
      <c r="M220" s="69"/>
      <c r="N220" s="118"/>
      <c r="O220" s="21"/>
      <c r="P220" s="16"/>
      <c r="Q220" s="25"/>
      <c r="R220" s="67"/>
    </row>
    <row r="221" spans="1:18" s="47" customFormat="1" x14ac:dyDescent="0.2">
      <c r="A221" s="100"/>
      <c r="B221" s="100" t="s">
        <v>574</v>
      </c>
      <c r="C221" s="109">
        <v>5000000</v>
      </c>
      <c r="D221" s="81">
        <v>5.4600000000000003E-2</v>
      </c>
      <c r="E221" s="142">
        <v>42354</v>
      </c>
      <c r="F221" s="101">
        <v>47833</v>
      </c>
      <c r="G221" s="83">
        <v>42720</v>
      </c>
      <c r="H221" s="84">
        <v>42902</v>
      </c>
      <c r="I221" s="86">
        <v>6.9897000000000001E-2</v>
      </c>
      <c r="J221" s="121">
        <v>86.585455999999994</v>
      </c>
      <c r="M221" s="69"/>
      <c r="N221" s="118"/>
      <c r="O221" s="21"/>
      <c r="P221" s="16"/>
      <c r="Q221" s="25"/>
      <c r="R221" s="67"/>
    </row>
    <row r="222" spans="1:18" s="47" customFormat="1" x14ac:dyDescent="0.2">
      <c r="A222" s="100"/>
      <c r="B222" s="100" t="s">
        <v>577</v>
      </c>
      <c r="C222" s="109">
        <v>3500000</v>
      </c>
      <c r="D222" s="81">
        <v>5.4800000000000001E-2</v>
      </c>
      <c r="E222" s="142">
        <v>42389</v>
      </c>
      <c r="F222" s="101">
        <v>47868</v>
      </c>
      <c r="G222" s="83">
        <v>42755</v>
      </c>
      <c r="H222" s="84">
        <v>42936</v>
      </c>
      <c r="I222" s="86">
        <v>6.9994000000000001E-2</v>
      </c>
      <c r="J222" s="121">
        <v>86.631585999999999</v>
      </c>
      <c r="M222" s="69"/>
      <c r="N222" s="118"/>
      <c r="O222" s="21"/>
      <c r="P222" s="16"/>
      <c r="Q222" s="25"/>
      <c r="R222" s="67"/>
    </row>
    <row r="223" spans="1:18" s="47" customFormat="1" x14ac:dyDescent="0.2">
      <c r="A223" s="100"/>
      <c r="B223" s="100" t="s">
        <v>579</v>
      </c>
      <c r="C223" s="109">
        <v>12000000</v>
      </c>
      <c r="D223" s="81">
        <v>5.5E-2</v>
      </c>
      <c r="E223" s="142">
        <v>42396</v>
      </c>
      <c r="F223" s="101">
        <v>47875</v>
      </c>
      <c r="G223" s="83">
        <v>42762</v>
      </c>
      <c r="H223" s="84">
        <v>42943</v>
      </c>
      <c r="I223" s="86">
        <v>7.0014000000000007E-2</v>
      </c>
      <c r="J223" s="121">
        <v>86.781540000000007</v>
      </c>
      <c r="M223" s="69"/>
      <c r="N223" s="118"/>
      <c r="O223" s="21"/>
      <c r="P223" s="16"/>
      <c r="Q223" s="25"/>
      <c r="R223" s="67"/>
    </row>
    <row r="224" spans="1:18" s="47" customFormat="1" x14ac:dyDescent="0.2">
      <c r="A224" s="100"/>
      <c r="B224" s="100" t="s">
        <v>581</v>
      </c>
      <c r="C224" s="109">
        <v>3900000</v>
      </c>
      <c r="D224" s="81">
        <v>5.5300000000000002E-2</v>
      </c>
      <c r="E224" s="142">
        <v>42403</v>
      </c>
      <c r="F224" s="101">
        <v>47882</v>
      </c>
      <c r="G224" s="83">
        <v>42769</v>
      </c>
      <c r="H224" s="84">
        <v>42950</v>
      </c>
      <c r="I224" s="86">
        <v>7.0032999999999998E-2</v>
      </c>
      <c r="J224" s="121">
        <v>87.020741000000001</v>
      </c>
      <c r="M224" s="69"/>
      <c r="N224" s="118"/>
      <c r="O224" s="21"/>
      <c r="P224" s="16"/>
      <c r="Q224" s="25"/>
      <c r="R224" s="67"/>
    </row>
    <row r="225" spans="1:18" s="47" customFormat="1" x14ac:dyDescent="0.2">
      <c r="A225" s="100"/>
      <c r="B225" s="100" t="s">
        <v>586</v>
      </c>
      <c r="C225" s="109">
        <v>14000000</v>
      </c>
      <c r="D225" s="81">
        <v>5.5899999999999998E-2</v>
      </c>
      <c r="E225" s="142">
        <v>42445</v>
      </c>
      <c r="F225" s="101">
        <v>47923</v>
      </c>
      <c r="G225" s="83">
        <v>42629</v>
      </c>
      <c r="H225" s="84">
        <v>42810</v>
      </c>
      <c r="I225" s="86">
        <v>7.0147000000000001E-2</v>
      </c>
      <c r="J225" s="121">
        <v>87.398437000000001</v>
      </c>
      <c r="M225" s="69"/>
      <c r="N225" s="118"/>
      <c r="O225" s="21"/>
      <c r="P225" s="16"/>
      <c r="Q225" s="25"/>
      <c r="R225" s="67"/>
    </row>
    <row r="226" spans="1:18" s="47" customFormat="1" x14ac:dyDescent="0.2">
      <c r="A226" s="100"/>
      <c r="B226" s="100" t="s">
        <v>588</v>
      </c>
      <c r="C226" s="109">
        <v>2000000</v>
      </c>
      <c r="D226" s="81">
        <v>5.6000000000000001E-2</v>
      </c>
      <c r="E226" s="142">
        <v>42452</v>
      </c>
      <c r="F226" s="101">
        <v>47930</v>
      </c>
      <c r="G226" s="83">
        <v>42636</v>
      </c>
      <c r="H226" s="84">
        <v>42817</v>
      </c>
      <c r="I226" s="86">
        <v>7.0166999999999993E-2</v>
      </c>
      <c r="J226" s="121">
        <v>87.458973</v>
      </c>
      <c r="M226" s="69"/>
      <c r="N226" s="118"/>
      <c r="O226" s="21"/>
      <c r="P226" s="16"/>
      <c r="Q226" s="25"/>
      <c r="R226" s="67"/>
    </row>
    <row r="227" spans="1:18" s="47" customFormat="1" x14ac:dyDescent="0.2">
      <c r="A227" s="100"/>
      <c r="B227" s="100" t="s">
        <v>591</v>
      </c>
      <c r="C227" s="109">
        <v>2000000</v>
      </c>
      <c r="D227" s="81">
        <v>5.6300000000000003E-2</v>
      </c>
      <c r="E227" s="142">
        <v>42461</v>
      </c>
      <c r="F227" s="101">
        <v>47939</v>
      </c>
      <c r="G227" s="83">
        <v>42644</v>
      </c>
      <c r="H227" s="84">
        <v>42826</v>
      </c>
      <c r="I227" s="86">
        <v>7.0192000000000004E-2</v>
      </c>
      <c r="J227" s="121">
        <v>87.689848999999995</v>
      </c>
      <c r="M227" s="69"/>
      <c r="N227" s="118"/>
      <c r="O227" s="21"/>
      <c r="P227" s="16"/>
      <c r="Q227" s="25"/>
      <c r="R227" s="67"/>
    </row>
    <row r="228" spans="1:18" s="47" customFormat="1" x14ac:dyDescent="0.2">
      <c r="A228" s="100"/>
      <c r="B228" s="100" t="s">
        <v>593</v>
      </c>
      <c r="C228" s="109">
        <v>5000000</v>
      </c>
      <c r="D228" s="81">
        <v>5.6500000000000002E-2</v>
      </c>
      <c r="E228" s="142">
        <v>42494</v>
      </c>
      <c r="F228" s="101">
        <v>47972</v>
      </c>
      <c r="G228" s="83">
        <v>42678</v>
      </c>
      <c r="H228" s="84">
        <v>42859</v>
      </c>
      <c r="I228" s="86">
        <v>7.0282999999999998E-2</v>
      </c>
      <c r="J228" s="121">
        <v>87.742052000000001</v>
      </c>
      <c r="M228" s="69"/>
      <c r="N228" s="118"/>
      <c r="O228" s="21"/>
      <c r="P228" s="16"/>
      <c r="Q228" s="25"/>
      <c r="R228" s="67"/>
    </row>
    <row r="229" spans="1:18" s="47" customFormat="1" x14ac:dyDescent="0.2">
      <c r="A229" s="100"/>
      <c r="B229" s="100" t="s">
        <v>597</v>
      </c>
      <c r="C229" s="109">
        <v>10000000</v>
      </c>
      <c r="D229" s="81">
        <v>5.7500000000000002E-2</v>
      </c>
      <c r="E229" s="142">
        <v>42503</v>
      </c>
      <c r="F229" s="101">
        <v>47981</v>
      </c>
      <c r="G229" s="83">
        <v>42687</v>
      </c>
      <c r="H229" s="84">
        <v>42868</v>
      </c>
      <c r="I229" s="86">
        <v>7.0307999999999995E-2</v>
      </c>
      <c r="J229" s="121">
        <v>88.597572</v>
      </c>
      <c r="M229" s="69"/>
      <c r="N229" s="118"/>
      <c r="O229" s="21"/>
      <c r="P229" s="16"/>
      <c r="Q229" s="25"/>
      <c r="R229" s="67"/>
    </row>
    <row r="230" spans="1:18" s="47" customFormat="1" x14ac:dyDescent="0.2">
      <c r="A230" s="100"/>
      <c r="B230" s="100" t="s">
        <v>599</v>
      </c>
      <c r="C230" s="109">
        <v>10000000</v>
      </c>
      <c r="D230" s="81">
        <v>5.8999999999999997E-2</v>
      </c>
      <c r="E230" s="142">
        <v>42515</v>
      </c>
      <c r="F230" s="101">
        <v>47993</v>
      </c>
      <c r="G230" s="83">
        <v>42699</v>
      </c>
      <c r="H230" s="84">
        <v>42880</v>
      </c>
      <c r="I230" s="86">
        <v>7.0342000000000002E-2</v>
      </c>
      <c r="J230" s="121">
        <v>89.888845000000003</v>
      </c>
      <c r="M230" s="69"/>
      <c r="N230" s="118"/>
      <c r="O230" s="21"/>
      <c r="P230" s="16"/>
      <c r="Q230" s="25"/>
      <c r="R230" s="67"/>
    </row>
    <row r="231" spans="1:18" s="47" customFormat="1" x14ac:dyDescent="0.2">
      <c r="A231" s="100"/>
      <c r="B231" s="100" t="s">
        <v>601</v>
      </c>
      <c r="C231" s="109">
        <v>15500000</v>
      </c>
      <c r="D231" s="81">
        <v>6.0100000000000001E-2</v>
      </c>
      <c r="E231" s="142">
        <v>42522</v>
      </c>
      <c r="F231" s="101">
        <v>48000</v>
      </c>
      <c r="G231" s="83">
        <v>42705</v>
      </c>
      <c r="H231" s="84">
        <v>42887</v>
      </c>
      <c r="I231" s="86">
        <v>7.0361000000000007E-2</v>
      </c>
      <c r="J231" s="121">
        <v>90.845354</v>
      </c>
      <c r="M231" s="69"/>
      <c r="N231" s="118"/>
      <c r="O231" s="21"/>
      <c r="P231" s="16"/>
      <c r="Q231" s="25"/>
      <c r="R231" s="67"/>
    </row>
    <row r="232" spans="1:18" s="47" customFormat="1" x14ac:dyDescent="0.2">
      <c r="A232" s="100"/>
      <c r="B232" s="100" t="s">
        <v>603</v>
      </c>
      <c r="C232" s="109">
        <v>10000000</v>
      </c>
      <c r="D232" s="81">
        <v>6.0999999999999999E-2</v>
      </c>
      <c r="E232" s="142">
        <v>42529</v>
      </c>
      <c r="F232" s="101">
        <v>48007</v>
      </c>
      <c r="G232" s="83">
        <v>42712</v>
      </c>
      <c r="H232" s="84">
        <v>42894</v>
      </c>
      <c r="I232" s="86">
        <v>7.0380999999999999E-2</v>
      </c>
      <c r="J232" s="121">
        <v>91.623683999999997</v>
      </c>
      <c r="M232" s="69"/>
      <c r="N232" s="118"/>
      <c r="O232" s="21"/>
      <c r="P232" s="16"/>
      <c r="Q232" s="25"/>
      <c r="R232" s="67"/>
    </row>
    <row r="233" spans="1:18" s="47" customFormat="1" x14ac:dyDescent="0.2">
      <c r="A233" s="100"/>
      <c r="B233" s="100" t="s">
        <v>606</v>
      </c>
      <c r="C233" s="109">
        <v>11000000</v>
      </c>
      <c r="D233" s="81">
        <v>6.2E-2</v>
      </c>
      <c r="E233" s="142" t="s">
        <v>607</v>
      </c>
      <c r="F233" s="101">
        <v>48014</v>
      </c>
      <c r="G233" s="83">
        <v>42719</v>
      </c>
      <c r="H233" s="84">
        <v>42901</v>
      </c>
      <c r="I233" s="86">
        <v>7.0400000000000004E-2</v>
      </c>
      <c r="J233" s="121">
        <v>92.493275999999994</v>
      </c>
      <c r="M233" s="69"/>
      <c r="N233" s="118"/>
      <c r="O233" s="21"/>
      <c r="P233" s="16"/>
      <c r="Q233" s="25"/>
      <c r="R233" s="67"/>
    </row>
    <row r="234" spans="1:18" s="47" customFormat="1" x14ac:dyDescent="0.2">
      <c r="A234" s="100"/>
      <c r="B234" s="100" t="s">
        <v>610</v>
      </c>
      <c r="C234" s="109">
        <v>14000000</v>
      </c>
      <c r="D234" s="81">
        <v>6.3E-2</v>
      </c>
      <c r="E234" s="142">
        <v>42543</v>
      </c>
      <c r="F234" s="101">
        <v>48021</v>
      </c>
      <c r="G234" s="83">
        <v>42726</v>
      </c>
      <c r="H234" s="84">
        <v>42908</v>
      </c>
      <c r="I234" s="86">
        <v>7.0418999999999995E-2</v>
      </c>
      <c r="J234" s="121">
        <v>93.364227</v>
      </c>
      <c r="M234" s="69"/>
      <c r="N234" s="118"/>
      <c r="O234" s="21"/>
      <c r="P234" s="16"/>
      <c r="Q234" s="25"/>
      <c r="R234" s="67"/>
    </row>
    <row r="235" spans="1:18" s="47" customFormat="1" x14ac:dyDescent="0.2">
      <c r="A235" s="100"/>
      <c r="B235" s="100" t="s">
        <v>614</v>
      </c>
      <c r="C235" s="109">
        <v>10000000</v>
      </c>
      <c r="D235" s="81">
        <v>6.4000000000000001E-2</v>
      </c>
      <c r="E235" s="142">
        <v>42557</v>
      </c>
      <c r="F235" s="101">
        <v>48035</v>
      </c>
      <c r="G235" s="83">
        <v>42741</v>
      </c>
      <c r="H235" s="84">
        <v>42922</v>
      </c>
      <c r="I235" s="86">
        <v>7.0458000000000007E-2</v>
      </c>
      <c r="J235" s="121">
        <v>94.215267999999995</v>
      </c>
      <c r="M235" s="69"/>
      <c r="N235" s="118"/>
      <c r="O235" s="21"/>
      <c r="P235" s="16"/>
      <c r="Q235" s="25"/>
      <c r="R235" s="67"/>
    </row>
    <row r="236" spans="1:18" s="47" customFormat="1" x14ac:dyDescent="0.2">
      <c r="A236" s="100"/>
      <c r="B236" s="100" t="s">
        <v>616</v>
      </c>
      <c r="C236" s="109">
        <v>11000000</v>
      </c>
      <c r="D236" s="81">
        <v>6.5000000000000002E-2</v>
      </c>
      <c r="E236" s="142">
        <v>42571</v>
      </c>
      <c r="F236" s="101">
        <v>48049</v>
      </c>
      <c r="G236" s="83">
        <v>42755</v>
      </c>
      <c r="H236" s="84">
        <v>42936</v>
      </c>
      <c r="I236" s="86">
        <v>7.0497000000000004E-2</v>
      </c>
      <c r="J236" s="121">
        <v>95.069777000000002</v>
      </c>
      <c r="M236" s="69"/>
      <c r="N236" s="118"/>
      <c r="O236" s="21"/>
      <c r="P236" s="16"/>
      <c r="Q236" s="25"/>
      <c r="R236" s="67"/>
    </row>
    <row r="237" spans="1:18" s="47" customFormat="1" x14ac:dyDescent="0.2">
      <c r="A237" s="100"/>
      <c r="B237" s="100" t="s">
        <v>620</v>
      </c>
      <c r="C237" s="109">
        <v>12000000</v>
      </c>
      <c r="D237" s="81">
        <v>6.6400000000000001E-2</v>
      </c>
      <c r="E237" s="142">
        <v>42578</v>
      </c>
      <c r="F237" s="101">
        <v>48056</v>
      </c>
      <c r="G237" s="83">
        <v>42762</v>
      </c>
      <c r="H237" s="84">
        <v>42943</v>
      </c>
      <c r="I237" s="86">
        <v>7.0516999999999996E-2</v>
      </c>
      <c r="J237" s="121">
        <v>96.303815999999998</v>
      </c>
      <c r="M237" s="69"/>
      <c r="N237" s="118"/>
      <c r="O237" s="21"/>
      <c r="P237" s="16"/>
      <c r="Q237" s="25"/>
      <c r="R237" s="67"/>
    </row>
    <row r="238" spans="1:18" s="47" customFormat="1" x14ac:dyDescent="0.2">
      <c r="A238" s="100"/>
      <c r="B238" s="100" t="s">
        <v>623</v>
      </c>
      <c r="C238" s="109">
        <v>10000000</v>
      </c>
      <c r="D238" s="110">
        <v>6.7500000000000004E-2</v>
      </c>
      <c r="E238" s="142">
        <v>42599</v>
      </c>
      <c r="F238" s="101">
        <v>48077</v>
      </c>
      <c r="G238" s="83">
        <v>42783</v>
      </c>
      <c r="H238" s="84">
        <v>42964</v>
      </c>
      <c r="I238" s="127">
        <v>6.7174999999999999E-2</v>
      </c>
      <c r="J238" s="149">
        <v>100.294659</v>
      </c>
      <c r="M238" s="69"/>
      <c r="N238" s="118"/>
      <c r="O238" s="21"/>
      <c r="P238" s="16"/>
      <c r="Q238" s="25"/>
      <c r="R238" s="67"/>
    </row>
    <row r="239" spans="1:18" s="47" customFormat="1" x14ac:dyDescent="0.2">
      <c r="A239" s="100"/>
      <c r="B239" s="100" t="s">
        <v>625</v>
      </c>
      <c r="C239" s="109">
        <v>2000000</v>
      </c>
      <c r="D239" s="110">
        <v>6.7699999999999996E-2</v>
      </c>
      <c r="E239" s="142">
        <v>42619</v>
      </c>
      <c r="F239" s="101">
        <v>48097</v>
      </c>
      <c r="G239" s="83">
        <v>42619</v>
      </c>
      <c r="H239" s="84">
        <v>42800</v>
      </c>
      <c r="I239" s="127">
        <v>6.7230999999999999E-2</v>
      </c>
      <c r="J239" s="149">
        <v>100.42866600000001</v>
      </c>
      <c r="M239" s="69"/>
      <c r="N239" s="118"/>
      <c r="O239" s="21"/>
      <c r="P239" s="16"/>
      <c r="Q239" s="25"/>
      <c r="R239" s="67"/>
    </row>
    <row r="240" spans="1:18" s="47" customFormat="1" x14ac:dyDescent="0.2">
      <c r="A240" s="100"/>
      <c r="B240" s="100" t="s">
        <v>628</v>
      </c>
      <c r="C240" s="109">
        <v>500000</v>
      </c>
      <c r="D240" s="110">
        <v>6.8000000000000005E-2</v>
      </c>
      <c r="E240" s="142">
        <v>42627</v>
      </c>
      <c r="F240" s="101">
        <v>48105</v>
      </c>
      <c r="G240" s="83">
        <v>42627</v>
      </c>
      <c r="H240" s="84">
        <v>42808</v>
      </c>
      <c r="I240" s="127">
        <v>6.7252999999999993E-2</v>
      </c>
      <c r="J240" s="149">
        <v>100.68212699999999</v>
      </c>
      <c r="M240" s="69"/>
      <c r="N240" s="118"/>
      <c r="O240" s="21"/>
      <c r="P240" s="16"/>
      <c r="Q240" s="25"/>
      <c r="R240" s="67"/>
    </row>
    <row r="241" spans="1:18" s="47" customFormat="1" x14ac:dyDescent="0.2">
      <c r="A241" s="100"/>
      <c r="B241" s="100" t="s">
        <v>631</v>
      </c>
      <c r="C241" s="109">
        <v>550000</v>
      </c>
      <c r="D241" s="110">
        <v>6.8000000000000005E-2</v>
      </c>
      <c r="E241" s="142">
        <v>42641</v>
      </c>
      <c r="F241" s="101">
        <v>48119</v>
      </c>
      <c r="G241" s="83">
        <v>42641</v>
      </c>
      <c r="H241" s="84">
        <v>42822</v>
      </c>
      <c r="I241" s="127">
        <v>6.7292000000000005E-2</v>
      </c>
      <c r="J241" s="149">
        <v>100.643821</v>
      </c>
      <c r="M241" s="69"/>
      <c r="N241" s="118"/>
      <c r="O241" s="21"/>
      <c r="P241" s="16"/>
      <c r="Q241" s="25"/>
      <c r="R241" s="67"/>
    </row>
    <row r="242" spans="1:18" s="47" customFormat="1" x14ac:dyDescent="0.2">
      <c r="A242" s="100"/>
      <c r="B242" s="100" t="s">
        <v>634</v>
      </c>
      <c r="C242" s="109">
        <v>500000</v>
      </c>
      <c r="D242" s="110">
        <v>6.8000000000000005E-2</v>
      </c>
      <c r="E242" s="142">
        <v>42648</v>
      </c>
      <c r="F242" s="101">
        <v>48126</v>
      </c>
      <c r="G242" s="83">
        <v>42648</v>
      </c>
      <c r="H242" s="84">
        <v>42830</v>
      </c>
      <c r="I242" s="127">
        <v>6.7310999999999996E-2</v>
      </c>
      <c r="J242" s="149">
        <v>100.625253</v>
      </c>
      <c r="M242" s="69"/>
      <c r="N242" s="118"/>
      <c r="O242" s="21"/>
      <c r="P242" s="16"/>
      <c r="Q242" s="25"/>
      <c r="R242" s="67"/>
    </row>
    <row r="243" spans="1:18" s="47" customFormat="1" x14ac:dyDescent="0.2">
      <c r="A243" s="100"/>
      <c r="B243" s="100" t="s">
        <v>637</v>
      </c>
      <c r="C243" s="109">
        <v>500000</v>
      </c>
      <c r="D243" s="110">
        <v>6.8000000000000005E-2</v>
      </c>
      <c r="E243" s="142">
        <v>42662</v>
      </c>
      <c r="F243" s="101">
        <v>48140</v>
      </c>
      <c r="G243" s="83">
        <v>42662</v>
      </c>
      <c r="H243" s="84">
        <v>42844</v>
      </c>
      <c r="I243" s="127">
        <v>6.7349999999999993E-2</v>
      </c>
      <c r="J243" s="149">
        <v>100.587856</v>
      </c>
      <c r="M243" s="69"/>
      <c r="N243" s="118"/>
      <c r="O243" s="21"/>
      <c r="P243" s="16"/>
      <c r="Q243" s="25"/>
      <c r="R243" s="67"/>
    </row>
    <row r="244" spans="1:18" s="47" customFormat="1" x14ac:dyDescent="0.2">
      <c r="A244" s="100" t="s">
        <v>641</v>
      </c>
      <c r="B244" s="100" t="s">
        <v>644</v>
      </c>
      <c r="C244" s="109">
        <v>11000000</v>
      </c>
      <c r="D244" s="110">
        <v>6.9000000000000006E-2</v>
      </c>
      <c r="E244" s="142">
        <v>42683</v>
      </c>
      <c r="F244" s="101">
        <v>48161</v>
      </c>
      <c r="G244" s="83">
        <v>42683</v>
      </c>
      <c r="H244" s="84">
        <v>42864</v>
      </c>
      <c r="I244" s="127">
        <v>6.7407999999999996E-2</v>
      </c>
      <c r="J244" s="149">
        <v>101.45654999999999</v>
      </c>
      <c r="M244" s="69"/>
      <c r="N244" s="118"/>
      <c r="O244" s="21"/>
      <c r="P244" s="16"/>
      <c r="Q244" s="25"/>
      <c r="R244" s="67"/>
    </row>
    <row r="245" spans="1:18" s="47" customFormat="1" x14ac:dyDescent="0.2">
      <c r="A245" s="100" t="s">
        <v>648</v>
      </c>
      <c r="B245" s="100" t="s">
        <v>651</v>
      </c>
      <c r="C245" s="109">
        <v>11000000</v>
      </c>
      <c r="D245" s="110">
        <v>7.0000000000000007E-2</v>
      </c>
      <c r="E245" s="142">
        <v>42711</v>
      </c>
      <c r="F245" s="101">
        <v>48189</v>
      </c>
      <c r="G245" s="83">
        <v>42711</v>
      </c>
      <c r="H245" s="84">
        <v>42893</v>
      </c>
      <c r="I245" s="127">
        <v>6.7486000000000004E-2</v>
      </c>
      <c r="J245" s="149">
        <v>102.313333</v>
      </c>
      <c r="M245" s="69"/>
      <c r="N245" s="118"/>
      <c r="O245" s="21"/>
      <c r="P245" s="16"/>
      <c r="Q245" s="25"/>
      <c r="R245" s="67"/>
    </row>
    <row r="246" spans="1:18" s="47" customFormat="1" x14ac:dyDescent="0.2">
      <c r="A246" s="100" t="s">
        <v>654</v>
      </c>
      <c r="B246" s="100" t="s">
        <v>656</v>
      </c>
      <c r="C246" s="109">
        <v>20000000</v>
      </c>
      <c r="D246" s="110">
        <v>7.0400000000000004E-2</v>
      </c>
      <c r="E246" s="142">
        <v>42746</v>
      </c>
      <c r="F246" s="101">
        <v>48224</v>
      </c>
      <c r="G246" s="83">
        <v>42746</v>
      </c>
      <c r="H246" s="84">
        <v>42927</v>
      </c>
      <c r="I246" s="127">
        <v>6.7516999999999994E-2</v>
      </c>
      <c r="J246" s="149">
        <v>102.667633</v>
      </c>
      <c r="M246" s="69"/>
      <c r="N246" s="118"/>
      <c r="O246" s="21"/>
      <c r="P246" s="16"/>
      <c r="Q246" s="25"/>
      <c r="R246" s="67"/>
    </row>
    <row r="247" spans="1:18" s="47" customFormat="1" x14ac:dyDescent="0.2">
      <c r="A247" s="100" t="s">
        <v>657</v>
      </c>
      <c r="B247" s="100" t="s">
        <v>659</v>
      </c>
      <c r="C247" s="109">
        <v>19000000</v>
      </c>
      <c r="D247" s="110">
        <v>7.0900000000000005E-2</v>
      </c>
      <c r="E247" s="142">
        <v>42774</v>
      </c>
      <c r="F247" s="101">
        <v>48252</v>
      </c>
      <c r="G247" s="83">
        <v>42774</v>
      </c>
      <c r="H247" s="84">
        <v>42955</v>
      </c>
      <c r="I247" s="127">
        <v>6.7531999999999995E-2</v>
      </c>
      <c r="J247" s="149">
        <v>103.13313599999999</v>
      </c>
      <c r="M247" s="69"/>
      <c r="N247" s="118"/>
      <c r="O247" s="21"/>
      <c r="P247" s="16"/>
      <c r="Q247" s="25"/>
      <c r="R247" s="67"/>
    </row>
    <row r="248" spans="1:18" x14ac:dyDescent="0.2">
      <c r="B248" s="47"/>
      <c r="C248" s="47"/>
      <c r="D248" s="47"/>
      <c r="E248" s="47"/>
      <c r="F248" s="47"/>
      <c r="G248" s="47"/>
      <c r="H248" s="47"/>
      <c r="J248" s="47"/>
      <c r="K248" s="54"/>
      <c r="N248" s="16"/>
      <c r="O248" s="21"/>
      <c r="P248" s="16"/>
      <c r="Q248" s="25"/>
    </row>
    <row r="249" spans="1:18" s="1" customFormat="1" x14ac:dyDescent="0.2">
      <c r="A249" s="1" t="s">
        <v>106</v>
      </c>
    </row>
    <row r="250" spans="1:18" s="1" customFormat="1" x14ac:dyDescent="0.2">
      <c r="A250" s="1" t="s">
        <v>111</v>
      </c>
    </row>
    <row r="251" spans="1:18" s="1" customFormat="1" x14ac:dyDescent="0.2">
      <c r="A251" s="160" t="s">
        <v>110</v>
      </c>
      <c r="B251" s="160"/>
      <c r="C251" s="160"/>
      <c r="D251" s="160"/>
      <c r="E251" s="160"/>
      <c r="F251" s="160"/>
      <c r="G251" s="160"/>
      <c r="H251" s="160"/>
      <c r="I251" s="160"/>
      <c r="J251" s="160"/>
      <c r="L251" s="111"/>
    </row>
    <row r="252" spans="1:18" x14ac:dyDescent="0.2">
      <c r="A252" s="160" t="s">
        <v>157</v>
      </c>
      <c r="B252" s="1"/>
      <c r="C252" s="1"/>
      <c r="D252" s="1"/>
      <c r="E252" s="1"/>
      <c r="F252" s="1"/>
      <c r="G252" s="9"/>
      <c r="H252" s="9"/>
      <c r="I252"/>
      <c r="J252" s="34"/>
      <c r="L252" s="34"/>
      <c r="M252" s="34"/>
      <c r="N252" s="14"/>
      <c r="O252" s="15"/>
      <c r="P252" s="15"/>
      <c r="Q252" s="11"/>
      <c r="R252" s="11"/>
    </row>
    <row r="253" spans="1:18" s="1" customFormat="1" x14ac:dyDescent="0.2">
      <c r="A253" s="1" t="s">
        <v>158</v>
      </c>
    </row>
    <row r="254" spans="1:18" x14ac:dyDescent="0.2">
      <c r="A254" s="1" t="s">
        <v>156</v>
      </c>
      <c r="B254" s="1"/>
      <c r="C254" s="1"/>
      <c r="D254" s="1"/>
      <c r="E254" s="1"/>
      <c r="F254" s="1"/>
      <c r="G254" s="9"/>
      <c r="H254" s="9"/>
      <c r="I254"/>
      <c r="J254" s="34"/>
      <c r="L254" s="34"/>
      <c r="M254" s="34"/>
      <c r="N254" s="14"/>
      <c r="O254" s="15"/>
      <c r="P254" s="15"/>
      <c r="Q254" s="11"/>
      <c r="R254" s="11"/>
    </row>
    <row r="255" spans="1:18" x14ac:dyDescent="0.2">
      <c r="A255" s="1" t="s">
        <v>104</v>
      </c>
      <c r="B255" s="1"/>
      <c r="C255" s="1"/>
      <c r="D255" s="1"/>
      <c r="E255" s="1"/>
      <c r="F255" s="1"/>
      <c r="G255" s="1"/>
      <c r="H255" s="9"/>
      <c r="I255"/>
      <c r="J255" s="34"/>
      <c r="L255" s="34"/>
      <c r="M255" s="34"/>
      <c r="N255" s="1"/>
      <c r="O255" s="1"/>
      <c r="P255" s="1"/>
      <c r="Q255" s="11"/>
      <c r="R255" s="11"/>
    </row>
    <row r="256" spans="1:18" x14ac:dyDescent="0.2">
      <c r="A256" s="1" t="s">
        <v>14</v>
      </c>
      <c r="B256" s="1"/>
      <c r="C256" s="1"/>
      <c r="D256" s="1"/>
      <c r="E256" s="1"/>
      <c r="F256" s="1"/>
      <c r="G256" s="1"/>
      <c r="H256" s="9"/>
      <c r="I256"/>
      <c r="J256" s="34"/>
      <c r="L256" s="34"/>
      <c r="M256" s="34"/>
      <c r="N256" s="1"/>
      <c r="O256" s="1"/>
      <c r="P256" s="1"/>
      <c r="Q256" s="11"/>
      <c r="R256" s="11"/>
    </row>
    <row r="257" spans="2:19" x14ac:dyDescent="0.2">
      <c r="B257" s="1"/>
      <c r="C257" s="1"/>
      <c r="D257" s="1"/>
      <c r="E257" s="1"/>
      <c r="F257" s="1"/>
      <c r="G257" s="1"/>
      <c r="H257" s="1"/>
      <c r="I257" s="9"/>
      <c r="K257" s="34"/>
      <c r="L257" s="34"/>
      <c r="M257" s="34"/>
      <c r="N257" s="1"/>
      <c r="O257" s="1"/>
      <c r="P257" s="1"/>
      <c r="Q257" s="11"/>
      <c r="R257" s="11"/>
    </row>
    <row r="258" spans="2:19" x14ac:dyDescent="0.2">
      <c r="B258" s="9"/>
      <c r="G258" s="13"/>
      <c r="H258" s="1"/>
      <c r="I258" s="9"/>
      <c r="K258" s="22"/>
      <c r="M258" s="34"/>
      <c r="N258" s="1"/>
      <c r="O258" s="1"/>
      <c r="P258" s="1"/>
      <c r="Q258" s="11"/>
      <c r="R258" s="11"/>
    </row>
    <row r="259" spans="2:19" x14ac:dyDescent="0.2">
      <c r="C259" s="1"/>
      <c r="D259" s="1"/>
      <c r="E259" s="1"/>
      <c r="F259" s="1"/>
      <c r="G259" s="1"/>
      <c r="H259" s="1"/>
    </row>
    <row r="260" spans="2:19" s="1" customFormat="1" x14ac:dyDescent="0.2">
      <c r="I260" s="51"/>
      <c r="K260" s="11"/>
      <c r="L260" s="11"/>
      <c r="M260" s="11"/>
      <c r="P260" s="11"/>
      <c r="Q260" s="11"/>
      <c r="R260" s="11"/>
      <c r="S260" s="11"/>
    </row>
    <row r="262" spans="2:19" x14ac:dyDescent="0.2">
      <c r="B262" s="150"/>
    </row>
  </sheetData>
  <sheetProtection password="C510" sheet="1" objects="1" scenarios="1"/>
  <sortState ref="A9:J247">
    <sortCondition ref="F9:F247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9</xdr:col>
                <xdr:colOff>133350</xdr:colOff>
                <xdr:row>1</xdr:row>
                <xdr:rowOff>9525</xdr:rowOff>
              </from>
              <to>
                <xdr:col>9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"/>
  <sheetViews>
    <sheetView workbookViewId="0">
      <selection activeCell="F12" sqref="F12"/>
    </sheetView>
  </sheetViews>
  <sheetFormatPr defaultRowHeight="12.75" x14ac:dyDescent="0.2"/>
  <cols>
    <col min="1" max="1" width="11.85546875" customWidth="1"/>
    <col min="2" max="2" width="13.140625" bestFit="1" customWidth="1"/>
    <col min="3" max="3" width="13.28515625" customWidth="1"/>
    <col min="4" max="4" width="15.28515625" bestFit="1" customWidth="1"/>
    <col min="5" max="5" width="11.42578125" customWidth="1"/>
    <col min="6" max="6" width="12.7109375" bestFit="1" customWidth="1"/>
    <col min="7" max="7" width="13.140625" bestFit="1" customWidth="1"/>
    <col min="8" max="8" width="11.28515625" bestFit="1" customWidth="1"/>
    <col min="9" max="9" width="10.42578125" bestFit="1" customWidth="1"/>
    <col min="10" max="10" width="11.28515625" bestFit="1" customWidth="1"/>
  </cols>
  <sheetData>
    <row r="1" spans="1:14" x14ac:dyDescent="0.2">
      <c r="A1" s="162" t="s">
        <v>28</v>
      </c>
      <c r="B1" s="162"/>
      <c r="C1" s="162"/>
      <c r="D1" s="162"/>
      <c r="E1" s="162"/>
      <c r="F1" s="162"/>
      <c r="G1" s="162"/>
      <c r="H1" s="162"/>
      <c r="I1" s="162"/>
      <c r="J1" s="32"/>
      <c r="K1" s="17"/>
      <c r="N1" s="12"/>
    </row>
    <row r="2" spans="1:14" x14ac:dyDescent="0.2">
      <c r="A2" s="31"/>
      <c r="B2" s="48"/>
      <c r="D2" s="145" t="s">
        <v>9</v>
      </c>
      <c r="E2" s="70">
        <f>FIB!ValueDate</f>
        <v>42794</v>
      </c>
      <c r="H2" s="32"/>
      <c r="I2" s="32"/>
      <c r="J2" s="32"/>
      <c r="K2" s="17"/>
      <c r="N2" s="12"/>
    </row>
    <row r="3" spans="1:14" x14ac:dyDescent="0.2">
      <c r="A3" s="1"/>
      <c r="B3" s="1"/>
      <c r="C3" s="1"/>
      <c r="D3" s="3"/>
      <c r="E3" s="3"/>
      <c r="F3" s="3"/>
      <c r="G3" s="49"/>
      <c r="H3" s="32"/>
      <c r="I3" s="32"/>
      <c r="J3" s="32"/>
      <c r="K3" s="17"/>
      <c r="N3" s="12"/>
    </row>
    <row r="4" spans="1:14" x14ac:dyDescent="0.2">
      <c r="A4" s="6" t="s">
        <v>500</v>
      </c>
      <c r="B4" s="6"/>
      <c r="C4" s="6"/>
      <c r="D4" s="3"/>
      <c r="E4" s="3"/>
      <c r="F4" s="3"/>
      <c r="G4" s="47"/>
      <c r="H4" s="32"/>
      <c r="I4" s="32"/>
      <c r="J4" s="32"/>
      <c r="K4" s="17"/>
      <c r="N4" s="12"/>
    </row>
    <row r="5" spans="1:14" x14ac:dyDescent="0.2">
      <c r="G5" s="47"/>
      <c r="I5" s="32"/>
      <c r="J5" s="32"/>
      <c r="K5" s="17"/>
      <c r="N5" s="12"/>
    </row>
    <row r="6" spans="1:14" x14ac:dyDescent="0.2">
      <c r="A6" s="76" t="s">
        <v>490</v>
      </c>
      <c r="B6" s="79" t="s">
        <v>511</v>
      </c>
      <c r="C6" s="163" t="s">
        <v>501</v>
      </c>
      <c r="D6" s="75" t="s">
        <v>1</v>
      </c>
      <c r="E6" s="76" t="s">
        <v>4</v>
      </c>
      <c r="F6" s="77" t="s">
        <v>11</v>
      </c>
      <c r="J6" s="18"/>
      <c r="M6" s="19"/>
    </row>
    <row r="7" spans="1:14" x14ac:dyDescent="0.2">
      <c r="A7" s="79" t="s">
        <v>492</v>
      </c>
      <c r="B7" s="79" t="s">
        <v>10</v>
      </c>
      <c r="C7" s="164"/>
      <c r="D7" s="102" t="s">
        <v>5</v>
      </c>
      <c r="E7" s="79" t="s">
        <v>1</v>
      </c>
      <c r="F7" s="80">
        <v>100</v>
      </c>
      <c r="J7" s="18"/>
      <c r="M7" s="23"/>
    </row>
    <row r="8" spans="1:14" ht="2.25" customHeight="1" x14ac:dyDescent="0.2">
      <c r="A8" s="116"/>
      <c r="B8" s="123"/>
      <c r="C8" s="131"/>
      <c r="D8" s="39"/>
      <c r="E8" s="2"/>
      <c r="F8" s="33"/>
      <c r="J8" s="17"/>
      <c r="M8" s="24"/>
    </row>
    <row r="9" spans="1:14" x14ac:dyDescent="0.2">
      <c r="A9" s="125">
        <v>2000000</v>
      </c>
      <c r="B9" s="81">
        <v>3.2000000000000001E-2</v>
      </c>
      <c r="C9" s="124">
        <v>42564</v>
      </c>
      <c r="D9" s="148">
        <v>42809</v>
      </c>
      <c r="E9" s="86">
        <v>5.0000000000000001E-3</v>
      </c>
      <c r="F9" s="121">
        <v>99.979455999999999</v>
      </c>
      <c r="J9" s="118"/>
      <c r="K9" s="21"/>
      <c r="L9" s="16"/>
      <c r="M9" s="25"/>
    </row>
    <row r="10" spans="1:14" x14ac:dyDescent="0.2">
      <c r="A10" s="125">
        <v>10000000</v>
      </c>
      <c r="B10" s="81">
        <v>1.37E-2</v>
      </c>
      <c r="C10" s="124">
        <v>42718</v>
      </c>
      <c r="D10" s="126">
        <v>42809</v>
      </c>
      <c r="E10" s="86">
        <v>5.0000000000000001E-3</v>
      </c>
      <c r="F10" s="121">
        <v>99.979455999999999</v>
      </c>
      <c r="J10" s="118"/>
      <c r="K10" s="21"/>
      <c r="L10" s="16"/>
      <c r="M10" s="25"/>
    </row>
    <row r="11" spans="1:14" x14ac:dyDescent="0.2">
      <c r="A11" s="125">
        <v>3500000</v>
      </c>
      <c r="B11" s="81">
        <v>3.2500000000000001E-2</v>
      </c>
      <c r="C11" s="124">
        <v>42578</v>
      </c>
      <c r="D11" s="126">
        <v>42823</v>
      </c>
      <c r="E11" s="86">
        <v>9.6670000000000002E-3</v>
      </c>
      <c r="F11" s="121">
        <v>99.923253000000003</v>
      </c>
      <c r="J11" s="118"/>
      <c r="K11" s="21"/>
      <c r="L11" s="16"/>
      <c r="M11" s="25"/>
    </row>
    <row r="12" spans="1:14" x14ac:dyDescent="0.2">
      <c r="A12" s="125">
        <v>2000000</v>
      </c>
      <c r="B12" s="81">
        <v>3.2500000000000001E-2</v>
      </c>
      <c r="C12" s="124">
        <v>42580</v>
      </c>
      <c r="D12" s="126">
        <v>42825</v>
      </c>
      <c r="E12" s="86">
        <v>1.0033E-2</v>
      </c>
      <c r="F12" s="121">
        <v>99.914861000000002</v>
      </c>
      <c r="J12" s="118"/>
      <c r="K12" s="21"/>
      <c r="L12" s="16"/>
      <c r="M12" s="25"/>
    </row>
    <row r="13" spans="1:14" x14ac:dyDescent="0.2">
      <c r="A13" s="125">
        <v>2100000</v>
      </c>
      <c r="B13" s="81">
        <v>3.2500000000000001E-2</v>
      </c>
      <c r="C13" s="124">
        <v>42585</v>
      </c>
      <c r="D13" s="126">
        <v>42830</v>
      </c>
      <c r="E13" s="86">
        <v>1.0200000000000001E-2</v>
      </c>
      <c r="F13" s="121">
        <v>99.899497999999994</v>
      </c>
      <c r="J13" s="118"/>
      <c r="K13" s="21"/>
      <c r="L13" s="16"/>
      <c r="M13" s="25"/>
    </row>
    <row r="14" spans="1:14" x14ac:dyDescent="0.2">
      <c r="A14" s="125">
        <v>5000000</v>
      </c>
      <c r="B14" s="81">
        <v>3.2500000000000001E-2</v>
      </c>
      <c r="C14" s="124">
        <v>42760</v>
      </c>
      <c r="D14" s="126">
        <v>42942</v>
      </c>
      <c r="E14" s="86">
        <v>2.5787000000000001E-2</v>
      </c>
      <c r="F14" s="121">
        <v>98.965209999999999</v>
      </c>
      <c r="J14" s="118"/>
      <c r="K14" s="21"/>
      <c r="L14" s="16"/>
      <c r="M14" s="25"/>
    </row>
    <row r="15" spans="1:14" x14ac:dyDescent="0.2">
      <c r="A15" s="125">
        <v>2000000</v>
      </c>
      <c r="B15" s="81">
        <v>3.3000000000000002E-2</v>
      </c>
      <c r="C15" s="124">
        <v>42760</v>
      </c>
      <c r="D15" s="126">
        <v>43005</v>
      </c>
      <c r="E15" s="86">
        <v>3.2807000000000003E-2</v>
      </c>
      <c r="F15" s="121">
        <v>98.138784000000001</v>
      </c>
      <c r="J15" s="118"/>
      <c r="K15" s="21"/>
      <c r="L15" s="16"/>
      <c r="M15" s="25"/>
    </row>
    <row r="16" spans="1:14" x14ac:dyDescent="0.2">
      <c r="A16" s="47"/>
      <c r="B16" s="47"/>
      <c r="C16" s="47"/>
      <c r="D16" s="47"/>
      <c r="E16" s="47"/>
      <c r="F16" s="47"/>
      <c r="G16" s="47"/>
      <c r="H16" s="47"/>
      <c r="I16" s="54"/>
      <c r="J16" s="32"/>
      <c r="K16" s="16"/>
      <c r="L16" s="21"/>
      <c r="M16" s="16"/>
    </row>
    <row r="17" spans="1:14" x14ac:dyDescent="0.2">
      <c r="A17" s="1" t="s">
        <v>106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2"/>
    </row>
    <row r="18" spans="1:14" x14ac:dyDescent="0.2">
      <c r="A18" s="1" t="s">
        <v>111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161" t="s">
        <v>110</v>
      </c>
      <c r="B19" s="161"/>
      <c r="C19" s="161"/>
      <c r="D19" s="161"/>
      <c r="E19" s="161"/>
      <c r="F19" s="161"/>
      <c r="G19" s="161"/>
      <c r="H19" s="161"/>
      <c r="I19" s="161"/>
      <c r="J19" s="111"/>
      <c r="K19" s="1"/>
      <c r="L19" s="1"/>
      <c r="M19" s="1"/>
      <c r="N19" s="1"/>
    </row>
    <row r="20" spans="1:14" x14ac:dyDescent="0.2">
      <c r="A20" s="122" t="s">
        <v>157</v>
      </c>
      <c r="B20" s="132"/>
      <c r="C20" s="132"/>
      <c r="D20" s="1"/>
      <c r="E20" s="1"/>
      <c r="F20" s="9"/>
      <c r="G20" s="9"/>
      <c r="I20" s="34"/>
      <c r="J20" s="34"/>
      <c r="K20" s="14"/>
      <c r="L20" s="15"/>
      <c r="M20" s="15"/>
      <c r="N20" s="1"/>
    </row>
    <row r="21" spans="1:14" x14ac:dyDescent="0.2">
      <c r="A21" s="1" t="s">
        <v>158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/>
    </row>
    <row r="22" spans="1:14" x14ac:dyDescent="0.2">
      <c r="A22" s="1" t="s">
        <v>156</v>
      </c>
      <c r="B22" s="1"/>
      <c r="C22" s="1"/>
      <c r="D22" s="1"/>
      <c r="E22" s="1"/>
      <c r="F22" s="9"/>
      <c r="G22" s="9"/>
      <c r="I22" s="34"/>
      <c r="J22" s="34"/>
      <c r="K22" s="14"/>
      <c r="L22" s="15"/>
      <c r="M22" s="15"/>
      <c r="N22" s="1"/>
    </row>
    <row r="23" spans="1:14" x14ac:dyDescent="0.2">
      <c r="A23" s="1" t="s">
        <v>104</v>
      </c>
      <c r="B23" s="1"/>
      <c r="C23" s="1"/>
      <c r="D23" s="1"/>
      <c r="E23" s="1"/>
      <c r="F23" s="1"/>
      <c r="G23" s="9"/>
      <c r="I23" s="34"/>
      <c r="J23" s="34"/>
      <c r="K23" s="1"/>
      <c r="L23" s="1"/>
      <c r="M23" s="1"/>
      <c r="N23" s="11"/>
    </row>
    <row r="24" spans="1:14" x14ac:dyDescent="0.2">
      <c r="A24" s="1" t="s">
        <v>14</v>
      </c>
      <c r="B24" s="1"/>
      <c r="C24" s="1"/>
      <c r="D24" s="1"/>
      <c r="E24" s="1"/>
      <c r="F24" s="1"/>
      <c r="G24" s="9"/>
      <c r="I24" s="34"/>
      <c r="J24" s="34"/>
      <c r="K24" s="1"/>
      <c r="L24" s="1"/>
      <c r="M24" s="1"/>
      <c r="N24" s="11"/>
    </row>
    <row r="25" spans="1:14" x14ac:dyDescent="0.2">
      <c r="A25" s="1"/>
      <c r="B25" s="1"/>
      <c r="C25" s="1"/>
      <c r="D25" s="1"/>
      <c r="E25" s="1"/>
      <c r="F25" s="1"/>
      <c r="G25" s="9"/>
      <c r="I25" s="34"/>
      <c r="J25" s="34"/>
      <c r="K25" s="1"/>
      <c r="L25" s="1"/>
      <c r="M25" s="1"/>
      <c r="N25" s="11"/>
    </row>
    <row r="26" spans="1:14" x14ac:dyDescent="0.2">
      <c r="N26" s="11"/>
    </row>
    <row r="30" spans="1:14" x14ac:dyDescent="0.2">
      <c r="A30" s="73"/>
    </row>
  </sheetData>
  <sheetProtection password="C510" sheet="1" objects="1" scenarios="1"/>
  <sortState ref="A9:F15">
    <sortCondition ref="D9:D15"/>
  </sortState>
  <mergeCells count="3">
    <mergeCell ref="A19:I19"/>
    <mergeCell ref="A1:I1"/>
    <mergeCell ref="C6:C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5</xdr:col>
                <xdr:colOff>209550</xdr:colOff>
                <xdr:row>2</xdr:row>
                <xdr:rowOff>38100</xdr:rowOff>
              </from>
              <to>
                <xdr:col>5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workbookViewId="0">
      <selection activeCell="C14" sqref="C14"/>
    </sheetView>
  </sheetViews>
  <sheetFormatPr defaultRowHeight="12.75" x14ac:dyDescent="0.2"/>
  <cols>
    <col min="1" max="1" width="12" customWidth="1"/>
    <col min="2" max="2" width="12.85546875" customWidth="1"/>
    <col min="3" max="3" width="17.42578125" customWidth="1"/>
    <col min="4" max="4" width="15.28515625" bestFit="1" customWidth="1"/>
    <col min="5" max="5" width="12.85546875" bestFit="1" customWidth="1"/>
    <col min="6" max="6" width="12.7109375" bestFit="1" customWidth="1"/>
    <col min="7" max="7" width="13.140625" bestFit="1" customWidth="1"/>
    <col min="8" max="8" width="10.28515625" bestFit="1" customWidth="1"/>
    <col min="9" max="9" width="10.42578125" bestFit="1" customWidth="1"/>
    <col min="10" max="10" width="10.28515625" bestFit="1" customWidth="1"/>
  </cols>
  <sheetData>
    <row r="1" spans="1:15" x14ac:dyDescent="0.2">
      <c r="A1" s="10" t="s">
        <v>28</v>
      </c>
      <c r="B1" s="10"/>
      <c r="C1" s="10"/>
      <c r="D1" s="3"/>
      <c r="E1" s="3"/>
      <c r="F1" s="3"/>
      <c r="H1" s="1"/>
      <c r="J1" s="32"/>
      <c r="K1" s="17"/>
      <c r="N1" s="12"/>
      <c r="O1" s="12"/>
    </row>
    <row r="2" spans="1:15" x14ac:dyDescent="0.2">
      <c r="A2" s="31"/>
      <c r="B2" s="30"/>
      <c r="C2" s="1"/>
      <c r="D2" s="3" t="s">
        <v>9</v>
      </c>
      <c r="E2" s="70">
        <f>TBills!E2</f>
        <v>42794</v>
      </c>
      <c r="H2" s="1"/>
      <c r="I2" s="32"/>
      <c r="J2" s="32"/>
      <c r="K2" s="17"/>
      <c r="N2" s="12"/>
      <c r="O2" s="12"/>
    </row>
    <row r="3" spans="1:15" x14ac:dyDescent="0.2">
      <c r="A3" s="1"/>
      <c r="B3" s="1"/>
      <c r="C3" s="1"/>
      <c r="D3" s="3"/>
      <c r="E3" s="3"/>
      <c r="F3" s="3"/>
      <c r="G3" s="7"/>
      <c r="H3" s="1"/>
      <c r="I3" s="32"/>
      <c r="J3" s="32"/>
      <c r="K3" s="17"/>
      <c r="N3" s="12"/>
      <c r="O3" s="12"/>
    </row>
    <row r="4" spans="1:15" x14ac:dyDescent="0.2">
      <c r="A4" s="6" t="s">
        <v>502</v>
      </c>
      <c r="B4" s="6"/>
      <c r="C4" s="6"/>
      <c r="D4" s="1"/>
      <c r="E4" s="3"/>
      <c r="F4" s="3"/>
      <c r="G4" s="3"/>
      <c r="I4" s="32"/>
      <c r="J4" s="32"/>
      <c r="K4" s="17"/>
      <c r="N4" s="12"/>
      <c r="O4" s="12"/>
    </row>
    <row r="5" spans="1:15" x14ac:dyDescent="0.2">
      <c r="I5" s="32"/>
      <c r="J5" s="32"/>
      <c r="K5" s="17"/>
      <c r="N5" s="12"/>
      <c r="O5" s="12"/>
    </row>
    <row r="6" spans="1:15" x14ac:dyDescent="0.2">
      <c r="A6" s="76" t="s">
        <v>490</v>
      </c>
      <c r="B6" s="74" t="s">
        <v>511</v>
      </c>
      <c r="C6" s="75" t="s">
        <v>501</v>
      </c>
      <c r="D6" s="76" t="s">
        <v>1</v>
      </c>
      <c r="E6" s="76" t="s">
        <v>4</v>
      </c>
      <c r="F6" s="77" t="s">
        <v>11</v>
      </c>
      <c r="J6" s="18"/>
      <c r="M6" s="19"/>
      <c r="N6" s="19"/>
    </row>
    <row r="7" spans="1:15" ht="12" customHeight="1" x14ac:dyDescent="0.2">
      <c r="A7" s="79" t="s">
        <v>493</v>
      </c>
      <c r="B7" s="105" t="s">
        <v>10</v>
      </c>
      <c r="C7" s="106"/>
      <c r="D7" s="79" t="s">
        <v>5</v>
      </c>
      <c r="E7" s="79" t="s">
        <v>1</v>
      </c>
      <c r="F7" s="80">
        <v>100</v>
      </c>
      <c r="J7" s="18"/>
      <c r="M7" s="23"/>
      <c r="N7" s="23"/>
    </row>
    <row r="8" spans="1:15" hidden="1" x14ac:dyDescent="0.2">
      <c r="A8" s="117"/>
      <c r="B8" s="5"/>
      <c r="C8" s="36"/>
      <c r="D8" s="2"/>
      <c r="E8" s="2"/>
      <c r="F8" s="33"/>
      <c r="J8" s="17"/>
      <c r="M8" s="24"/>
      <c r="N8" s="24"/>
    </row>
    <row r="9" spans="1:15" x14ac:dyDescent="0.2">
      <c r="A9" s="125">
        <v>3000000</v>
      </c>
      <c r="B9" s="127">
        <v>3.3000000000000002E-2</v>
      </c>
      <c r="C9" s="128">
        <v>42502</v>
      </c>
      <c r="D9" s="129">
        <v>42817</v>
      </c>
      <c r="E9" s="86">
        <v>9.5829999999999995E-3</v>
      </c>
      <c r="F9" s="121">
        <v>99.93965</v>
      </c>
      <c r="J9" s="118"/>
      <c r="K9" s="21"/>
      <c r="L9" s="16"/>
      <c r="M9" s="25"/>
      <c r="N9" s="62"/>
    </row>
    <row r="10" spans="1:15" x14ac:dyDescent="0.2">
      <c r="A10" s="125">
        <v>3000000</v>
      </c>
      <c r="B10" s="127">
        <v>3.5000000000000003E-2</v>
      </c>
      <c r="C10" s="128">
        <v>42523</v>
      </c>
      <c r="D10" s="129">
        <v>42838</v>
      </c>
      <c r="E10" s="86">
        <v>1.2966999999999999E-2</v>
      </c>
      <c r="F10" s="121">
        <v>99.843929000000003</v>
      </c>
      <c r="J10" s="118"/>
      <c r="K10" s="21"/>
      <c r="L10" s="16"/>
      <c r="M10" s="25"/>
      <c r="N10" s="62"/>
    </row>
    <row r="11" spans="1:15" x14ac:dyDescent="0.2">
      <c r="A11" s="125">
        <v>2000000</v>
      </c>
      <c r="B11" s="127">
        <v>3.6999999999999998E-2</v>
      </c>
      <c r="C11" s="128">
        <v>42523</v>
      </c>
      <c r="D11" s="129">
        <v>42873</v>
      </c>
      <c r="E11" s="86">
        <v>1.521E-2</v>
      </c>
      <c r="F11" s="121">
        <v>99.671876999999995</v>
      </c>
      <c r="J11" s="118"/>
      <c r="K11" s="21"/>
      <c r="L11" s="16"/>
      <c r="M11" s="25"/>
      <c r="N11" s="62"/>
    </row>
    <row r="12" spans="1:15" x14ac:dyDescent="0.2">
      <c r="A12" s="125">
        <v>1000000</v>
      </c>
      <c r="B12" s="127">
        <v>3.9E-2</v>
      </c>
      <c r="C12" s="128">
        <v>42698</v>
      </c>
      <c r="D12" s="129">
        <v>42880</v>
      </c>
      <c r="E12" s="86">
        <v>1.584E-2</v>
      </c>
      <c r="F12" s="121">
        <v>99.628170999999995</v>
      </c>
      <c r="J12" s="118"/>
      <c r="K12" s="21"/>
      <c r="L12" s="16"/>
      <c r="M12" s="25"/>
      <c r="N12" s="62"/>
    </row>
    <row r="13" spans="1:15" s="47" customFormat="1" x14ac:dyDescent="0.2">
      <c r="A13" s="125">
        <v>4000000</v>
      </c>
      <c r="B13" s="127">
        <v>0.04</v>
      </c>
      <c r="C13" s="128">
        <v>42663</v>
      </c>
      <c r="D13" s="129">
        <v>42915</v>
      </c>
      <c r="E13" s="86">
        <v>2.2707000000000001E-2</v>
      </c>
      <c r="F13" s="121">
        <v>99.252870999999999</v>
      </c>
      <c r="J13" s="118"/>
      <c r="K13" s="21"/>
      <c r="L13" s="16"/>
      <c r="M13" s="25"/>
      <c r="N13" s="62"/>
    </row>
    <row r="14" spans="1:15" s="47" customFormat="1" x14ac:dyDescent="0.2">
      <c r="A14" s="125">
        <v>300000</v>
      </c>
      <c r="B14" s="127">
        <v>3.1E-2</v>
      </c>
      <c r="C14" s="128">
        <v>42621</v>
      </c>
      <c r="D14" s="129">
        <v>42936</v>
      </c>
      <c r="E14" s="86">
        <v>2.7047000000000002E-2</v>
      </c>
      <c r="F14" s="121">
        <v>98.958716999999993</v>
      </c>
      <c r="J14" s="118"/>
      <c r="K14" s="21"/>
      <c r="L14" s="16"/>
      <c r="M14" s="25"/>
      <c r="N14" s="62"/>
    </row>
    <row r="15" spans="1:15" s="47" customFormat="1" x14ac:dyDescent="0.2">
      <c r="A15" s="125">
        <v>4300000</v>
      </c>
      <c r="B15" s="127">
        <v>4.0300000000000002E-2</v>
      </c>
      <c r="C15" s="128">
        <v>42698</v>
      </c>
      <c r="D15" s="129">
        <v>42943</v>
      </c>
      <c r="E15" s="86">
        <v>2.8493000000000001E-2</v>
      </c>
      <c r="F15" s="121">
        <v>98.850234</v>
      </c>
      <c r="J15" s="118"/>
      <c r="K15" s="21"/>
      <c r="L15" s="16"/>
      <c r="M15" s="25"/>
      <c r="N15" s="62"/>
    </row>
    <row r="16" spans="1:15" s="47" customFormat="1" x14ac:dyDescent="0.2">
      <c r="A16" s="125">
        <v>3000000</v>
      </c>
      <c r="B16" s="127">
        <v>4.2000000000000003E-2</v>
      </c>
      <c r="C16" s="128">
        <v>42635</v>
      </c>
      <c r="D16" s="129">
        <v>42950</v>
      </c>
      <c r="E16" s="86">
        <v>3.006E-2</v>
      </c>
      <c r="F16" s="121">
        <v>98.731539999999995</v>
      </c>
      <c r="J16" s="118"/>
      <c r="K16" s="21"/>
      <c r="L16" s="16"/>
      <c r="M16" s="25"/>
      <c r="N16" s="62"/>
    </row>
    <row r="17" spans="1:15" s="47" customFormat="1" x14ac:dyDescent="0.2">
      <c r="A17" s="125">
        <v>4000000</v>
      </c>
      <c r="B17" s="127">
        <v>4.1000000000000002E-2</v>
      </c>
      <c r="C17" s="128">
        <v>42663</v>
      </c>
      <c r="D17" s="129">
        <v>42964</v>
      </c>
      <c r="E17" s="86">
        <v>3.3232999999999999E-2</v>
      </c>
      <c r="F17" s="121">
        <v>98.475755000000007</v>
      </c>
      <c r="J17" s="118"/>
      <c r="K17" s="21"/>
      <c r="L17" s="16"/>
      <c r="M17" s="25"/>
      <c r="N17" s="62"/>
    </row>
    <row r="18" spans="1:15" s="47" customFormat="1" x14ac:dyDescent="0.2">
      <c r="A18" s="125">
        <v>300000</v>
      </c>
      <c r="B18" s="127">
        <v>3.15E-2</v>
      </c>
      <c r="C18" s="128">
        <v>42621</v>
      </c>
      <c r="D18" s="129">
        <v>42971</v>
      </c>
      <c r="E18" s="86">
        <v>3.4819999999999997E-2</v>
      </c>
      <c r="F18" s="121">
        <v>98.339506</v>
      </c>
      <c r="J18" s="118"/>
      <c r="K18" s="21"/>
      <c r="L18" s="16"/>
      <c r="M18" s="25"/>
      <c r="N18" s="62"/>
    </row>
    <row r="19" spans="1:15" s="47" customFormat="1" x14ac:dyDescent="0.2">
      <c r="A19" s="125">
        <v>1700000</v>
      </c>
      <c r="B19" s="127">
        <v>4.0599999999999997E-2</v>
      </c>
      <c r="C19" s="128">
        <v>42698</v>
      </c>
      <c r="D19" s="129">
        <v>43013</v>
      </c>
      <c r="E19" s="86">
        <v>3.6220000000000002E-2</v>
      </c>
      <c r="F19" s="121">
        <v>97.873023000000003</v>
      </c>
      <c r="J19" s="118"/>
      <c r="K19" s="21"/>
      <c r="L19" s="16"/>
      <c r="M19" s="25"/>
      <c r="N19" s="62"/>
    </row>
    <row r="20" spans="1: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 s="1" t="s">
        <v>106</v>
      </c>
      <c r="B21" s="1"/>
      <c r="C21" s="1"/>
      <c r="D21" s="1"/>
      <c r="E21" s="1"/>
      <c r="F21" s="1"/>
      <c r="G21" s="1"/>
      <c r="H21" s="1"/>
      <c r="I21" s="1"/>
      <c r="J21" s="107"/>
      <c r="K21" s="1"/>
      <c r="L21" s="1"/>
      <c r="M21" s="1"/>
      <c r="N21" s="1"/>
      <c r="O21" s="1"/>
    </row>
    <row r="22" spans="1:15" x14ac:dyDescent="0.2">
      <c r="A22" s="1" t="s">
        <v>111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161" t="s">
        <v>110</v>
      </c>
      <c r="B23" s="161"/>
      <c r="C23" s="161"/>
      <c r="D23" s="161"/>
      <c r="E23" s="161"/>
      <c r="F23" s="161"/>
      <c r="G23" s="161"/>
      <c r="H23" s="161"/>
      <c r="I23" s="161"/>
      <c r="J23" s="1"/>
      <c r="K23" s="1"/>
      <c r="L23" s="1"/>
      <c r="M23" s="1"/>
      <c r="N23" s="1"/>
      <c r="O23" s="1"/>
    </row>
    <row r="24" spans="1:15" x14ac:dyDescent="0.2">
      <c r="A24" s="122" t="s">
        <v>161</v>
      </c>
      <c r="B24" s="132"/>
      <c r="C24" s="13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1" t="s">
        <v>158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1" t="s">
        <v>156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1" t="s">
        <v>159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 t="s">
        <v>160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 t="s">
        <v>14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1"/>
      <c r="E30" s="1"/>
      <c r="F30" s="1"/>
      <c r="G30" s="1"/>
      <c r="H30" s="1"/>
      <c r="I30" s="1"/>
      <c r="J30" s="27"/>
      <c r="K30" s="27"/>
      <c r="L30" s="27"/>
      <c r="M30" s="27"/>
      <c r="N30" s="27"/>
      <c r="O30" s="27"/>
    </row>
    <row r="31" spans="1:15" x14ac:dyDescent="0.2">
      <c r="A31" s="52"/>
      <c r="B31" s="52"/>
      <c r="C31" s="52"/>
      <c r="D31" s="10"/>
      <c r="E31" s="10"/>
      <c r="F31" s="10"/>
      <c r="G31" s="1"/>
      <c r="H31" s="1"/>
      <c r="I31" s="27"/>
      <c r="J31" s="26"/>
      <c r="K31" s="26"/>
      <c r="L31" s="26"/>
      <c r="M31" s="26"/>
      <c r="N31" s="26"/>
      <c r="O31" s="26"/>
    </row>
    <row r="32" spans="1:15" x14ac:dyDescent="0.2">
      <c r="A32" s="1"/>
      <c r="B32" s="1"/>
      <c r="C32" s="1"/>
      <c r="D32" s="1"/>
      <c r="E32" s="1"/>
      <c r="F32" s="1"/>
      <c r="G32" s="26"/>
      <c r="H32" s="1"/>
      <c r="I32" s="26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2"/>
      <c r="E33" s="22"/>
      <c r="F33" s="1"/>
      <c r="G33" s="22"/>
      <c r="H33" s="1"/>
      <c r="I33" s="1"/>
      <c r="J33" s="1"/>
      <c r="K33" s="1"/>
      <c r="L33" s="1"/>
      <c r="M33" s="1"/>
      <c r="N33" s="1"/>
      <c r="O33" s="1"/>
    </row>
    <row r="34" spans="1:15" x14ac:dyDescent="0.2">
      <c r="A34" s="73"/>
    </row>
  </sheetData>
  <sheetProtection password="C510" sheet="1" objects="1" scenarios="1"/>
  <sortState ref="A9:F19">
    <sortCondition ref="D9:D19"/>
  </sortState>
  <mergeCells count="1">
    <mergeCell ref="A23:I23"/>
  </mergeCells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4337" r:id="rId4">
          <objectPr defaultSize="0" r:id="rId5">
            <anchor moveWithCells="1">
              <from>
                <xdr:col>5</xdr:col>
                <xdr:colOff>152400</xdr:colOff>
                <xdr:row>2</xdr:row>
                <xdr:rowOff>19050</xdr:rowOff>
              </from>
              <to>
                <xdr:col>5</xdr:col>
                <xdr:colOff>609600</xdr:colOff>
                <xdr:row>4</xdr:row>
                <xdr:rowOff>95250</xdr:rowOff>
              </to>
            </anchor>
          </objectPr>
        </oleObject>
      </mc:Choice>
      <mc:Fallback>
        <oleObject progId="Paint.Picture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FSC</vt:lpstr>
      <vt:lpstr>FDB</vt:lpstr>
      <vt:lpstr>FDL</vt:lpstr>
      <vt:lpstr>FEA</vt:lpstr>
      <vt:lpstr>HA</vt:lpstr>
      <vt:lpstr>FIB</vt:lpstr>
      <vt:lpstr>TBills</vt:lpstr>
      <vt:lpstr>PN's</vt:lpstr>
      <vt:lpstr>FDB!Print_Area</vt:lpstr>
      <vt:lpstr>FDL!Print_Area</vt:lpstr>
      <vt:lpstr>FEA!Print_Area</vt:lpstr>
      <vt:lpstr>FIB!Print_Area</vt:lpstr>
      <vt:lpstr>FSC!Print_Area</vt:lpstr>
      <vt:lpstr>HA!Print_Area</vt:lpstr>
      <vt:lpstr>FDL!Print_Titles</vt:lpstr>
      <vt:lpstr>FEA!Print_Titles</vt:lpstr>
      <vt:lpstr>FIB!Print_Titles</vt:lpstr>
      <vt:lpstr>FSC!Print_Titles</vt:lpstr>
      <vt:lpstr>HA!Print_Titles</vt:lpstr>
      <vt:lpstr>FIB!ValueDate</vt:lpstr>
      <vt:lpstr>ValueDate</vt:lpstr>
      <vt:lpstr>ValueDateFDB</vt:lpstr>
      <vt:lpstr>FSC!ValueDateFEA</vt:lpstr>
      <vt:lpstr>ValueDateFEA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Musharat Begum</cp:lastModifiedBy>
  <cp:lastPrinted>2016-02-29T22:11:13Z</cp:lastPrinted>
  <dcterms:created xsi:type="dcterms:W3CDTF">1998-10-15T11:55:00Z</dcterms:created>
  <dcterms:modified xsi:type="dcterms:W3CDTF">2020-09-14T23:03:23Z</dcterms:modified>
</cp:coreProperties>
</file>