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 2016\June\"/>
    </mc:Choice>
  </mc:AlternateContent>
  <bookViews>
    <workbookView xWindow="0" yWindow="0" windowWidth="20490" windowHeight="7755"/>
  </bookViews>
  <sheets>
    <sheet name="FSC" sheetId="19" r:id="rId1"/>
    <sheet name="FDB" sheetId="3" r:id="rId2"/>
    <sheet name="FDL" sheetId="2" r:id="rId3"/>
    <sheet name="FEA" sheetId="4" r:id="rId4"/>
    <sheet name="HA" sheetId="5" r:id="rId5"/>
    <sheet name="FIB" sheetId="15" r:id="rId6"/>
    <sheet name="TBills" sheetId="17" r:id="rId7"/>
    <sheet name="PN's" sheetId="18" r:id="rId8"/>
  </sheets>
  <definedNames>
    <definedName name="_Day182" localSheetId="5">#REF!</definedName>
    <definedName name="_Day182" localSheetId="0">#REF!</definedName>
    <definedName name="_Day182">#REF!</definedName>
    <definedName name="_Day245" localSheetId="5">#REF!</definedName>
    <definedName name="_Day245" localSheetId="0">#REF!</definedName>
    <definedName name="_Day245">#REF!</definedName>
    <definedName name="_Day28" localSheetId="5">#REF!</definedName>
    <definedName name="_Day28" localSheetId="0">#REF!</definedName>
    <definedName name="_Day28">#REF!</definedName>
    <definedName name="_Day91" localSheetId="5">#REF!</definedName>
    <definedName name="_Day91" localSheetId="0">#REF!</definedName>
    <definedName name="_Day91">#REF!</definedName>
    <definedName name="_xlnm._FilterDatabase" localSheetId="5" hidden="1">FIB!$A$7:$N$7</definedName>
    <definedName name="_St1" localSheetId="0">#REF!</definedName>
    <definedName name="_St1">#REF!</definedName>
    <definedName name="_St10" localSheetId="0">#REF!</definedName>
    <definedName name="_St10">#REF!</definedName>
    <definedName name="_St11" localSheetId="0">#REF!</definedName>
    <definedName name="_St11">#REF!</definedName>
    <definedName name="_St12" localSheetId="0">#REF!</definedName>
    <definedName name="_St12">#REF!</definedName>
    <definedName name="_St13" localSheetId="0">#REF!</definedName>
    <definedName name="_St13">#REF!</definedName>
    <definedName name="_St14" localSheetId="0">#REF!</definedName>
    <definedName name="_St14">#REF!</definedName>
    <definedName name="_St15" localSheetId="0">#REF!</definedName>
    <definedName name="_St15">#REF!</definedName>
    <definedName name="_St16" localSheetId="0">#REF!</definedName>
    <definedName name="_St16">#REF!</definedName>
    <definedName name="_St17" localSheetId="0">#REF!</definedName>
    <definedName name="_St17">#REF!</definedName>
    <definedName name="_St18" localSheetId="0">#REF!</definedName>
    <definedName name="_St18">#REF!</definedName>
    <definedName name="_St19" localSheetId="0">#REF!</definedName>
    <definedName name="_St19">#REF!</definedName>
    <definedName name="_St2" localSheetId="0">#REF!</definedName>
    <definedName name="_St2">#REF!</definedName>
    <definedName name="_St20" localSheetId="0">#REF!</definedName>
    <definedName name="_St20">#REF!</definedName>
    <definedName name="_St21" localSheetId="0">#REF!</definedName>
    <definedName name="_St21">#REF!</definedName>
    <definedName name="_St22" localSheetId="0">#REF!</definedName>
    <definedName name="_St22">#REF!</definedName>
    <definedName name="_St23" localSheetId="0">#REF!</definedName>
    <definedName name="_St23">#REF!</definedName>
    <definedName name="_St24" localSheetId="0">#REF!</definedName>
    <definedName name="_St24">#REF!</definedName>
    <definedName name="_St25" localSheetId="0">#REF!</definedName>
    <definedName name="_St25">#REF!</definedName>
    <definedName name="_St26" localSheetId="0">#REF!</definedName>
    <definedName name="_St26">#REF!</definedName>
    <definedName name="_St27" localSheetId="0">#REF!</definedName>
    <definedName name="_St27">#REF!</definedName>
    <definedName name="_St28" localSheetId="0">#REF!</definedName>
    <definedName name="_St28">#REF!</definedName>
    <definedName name="_St29" localSheetId="0">#REF!</definedName>
    <definedName name="_St29">#REF!</definedName>
    <definedName name="_St3" localSheetId="0">#REF!</definedName>
    <definedName name="_St3">#REF!</definedName>
    <definedName name="_St30" localSheetId="0">#REF!</definedName>
    <definedName name="_St30">#REF!</definedName>
    <definedName name="_St4" localSheetId="0">#REF!</definedName>
    <definedName name="_St4">#REF!</definedName>
    <definedName name="_St5" localSheetId="0">#REF!</definedName>
    <definedName name="_St5">#REF!</definedName>
    <definedName name="_St6" localSheetId="0">#REF!</definedName>
    <definedName name="_St6">#REF!</definedName>
    <definedName name="_St7" localSheetId="0">#REF!</definedName>
    <definedName name="_St7">#REF!</definedName>
    <definedName name="_St8" localSheetId="0">#REF!</definedName>
    <definedName name="_St8">#REF!</definedName>
    <definedName name="_St9" localSheetId="0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_xlnm.Print_Area" localSheetId="1">FDB!$A$1:$I$65</definedName>
    <definedName name="_xlnm.Print_Area" localSheetId="2">FDL!$A$1:$J$353</definedName>
    <definedName name="_xlnm.Print_Area" localSheetId="3">FEA!$A$1:$I$24</definedName>
    <definedName name="_xlnm.Print_Area" localSheetId="5">FIB!$A$1:$J$228</definedName>
    <definedName name="_xlnm.Print_Area" localSheetId="0">FSC!$A$1:$I$23</definedName>
    <definedName name="_xlnm.Print_Area" localSheetId="4">HA!$A$1:$I$38</definedName>
    <definedName name="_xlnm.Print_Titles" localSheetId="2">FDL!$1:$8</definedName>
    <definedName name="_xlnm.Print_Titles" localSheetId="3">FEA!$1:$8</definedName>
    <definedName name="_xlnm.Print_Titles" localSheetId="5">FIB!$1:$8</definedName>
    <definedName name="_xlnm.Print_Titles" localSheetId="0">FSC!$1:$8</definedName>
    <definedName name="_xlnm.Print_Titles" localSheetId="4">HA!$1:$8</definedName>
    <definedName name="ValueDate" localSheetId="5">FIB!$C$2</definedName>
    <definedName name="ValueDate">FDL!$C$2</definedName>
    <definedName name="ValueDateFBC" localSheetId="0">#REF!</definedName>
    <definedName name="ValueDateFBC">#REF!</definedName>
    <definedName name="ValueDateFDB">FDB!$C$2</definedName>
    <definedName name="ValueDateFEA" localSheetId="0">FSC!$D$2</definedName>
    <definedName name="ValueDateFEA">FEA!$D$2</definedName>
    <definedName name="ValueDateFSC" localSheetId="0">#REF!</definedName>
    <definedName name="ValueDateFSC">#REF!</definedName>
    <definedName name="ValueDateHA">HA!$C$2</definedName>
    <definedName name="ValueDatePAF" localSheetId="0">#REF!</definedName>
    <definedName name="ValueDatePAF">#REF!</definedName>
    <definedName name="ValueDateRRL" localSheetId="5">#REF!</definedName>
    <definedName name="ValueDateRRL" localSheetId="0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3" l="1"/>
  <c r="C2" i="2" l="1"/>
  <c r="D2" i="4" l="1"/>
  <c r="C2" i="5" l="1"/>
  <c r="C2" i="15" l="1"/>
  <c r="E2" i="17" l="1"/>
  <c r="E2" i="18" l="1"/>
</calcChain>
</file>

<file path=xl/sharedStrings.xml><?xml version="1.0" encoding="utf-8"?>
<sst xmlns="http://schemas.openxmlformats.org/spreadsheetml/2006/main" count="823" uniqueCount="649">
  <si>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</si>
  <si>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</si>
  <si>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</si>
  <si>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</si>
  <si>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</si>
  <si>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</si>
  <si>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</si>
  <si>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</si>
  <si>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</si>
  <si>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</si>
  <si>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</si>
  <si>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</si>
  <si>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>11-07-2012-2016</t>
  </si>
  <si>
    <t>08-08-2012-2016</t>
  </si>
  <si>
    <t>22-08-2012-2016</t>
  </si>
  <si>
    <t>29-08-2012-2016</t>
  </si>
  <si>
    <t>03-10-2012-2016</t>
  </si>
  <si>
    <t>10-10-2012-2016</t>
  </si>
  <si>
    <t>17-10-2012-2016</t>
  </si>
  <si>
    <t>05-12-2012-2016</t>
  </si>
  <si>
    <t>20-02-2013-2017</t>
  </si>
  <si>
    <t>27-02-2013-2017</t>
  </si>
  <si>
    <t>06-03-2013-2017</t>
  </si>
  <si>
    <t>20-03-2013-2017</t>
  </si>
  <si>
    <t xml:space="preserve">     Provident Plaza, Ellery Street, Suva, Phone 330-4130.</t>
  </si>
  <si>
    <t>29-05-2013-2017</t>
  </si>
  <si>
    <t>12-06-2013-2017</t>
  </si>
  <si>
    <t>26-06-2013-2017</t>
  </si>
  <si>
    <t>10-07-2013-2017</t>
  </si>
  <si>
    <t>31-07-2013-2017</t>
  </si>
  <si>
    <t>14-08-2013-2017</t>
  </si>
  <si>
    <t>28-08-2013-2017</t>
  </si>
  <si>
    <t>11-09-2013-2017</t>
  </si>
  <si>
    <t>25-09-2013-2017</t>
  </si>
  <si>
    <t>16-10-2013-2017</t>
  </si>
  <si>
    <t>30-10-2013-2017</t>
  </si>
  <si>
    <t>27-11-2013-2017</t>
  </si>
  <si>
    <t>13-11-2013-2017</t>
  </si>
  <si>
    <t>Indicative Prices Quoted by the Reserve Bank of Fiji Based on Recent Tender Results</t>
  </si>
  <si>
    <t>11-12-2013-2017</t>
  </si>
  <si>
    <t>18-12-2013-2017</t>
  </si>
  <si>
    <t>12-02-2014-2018</t>
  </si>
  <si>
    <t>26-02-2014-2018</t>
  </si>
  <si>
    <t>12-03-2014-2018</t>
  </si>
  <si>
    <t>26-03-2014-2018</t>
  </si>
  <si>
    <t>21-05-2014-2018</t>
  </si>
  <si>
    <t>04-06-2014-2018</t>
  </si>
  <si>
    <t>18/06/2014-2018</t>
  </si>
  <si>
    <t>02-07-2014-2018</t>
  </si>
  <si>
    <t>23-07-2014-2018</t>
  </si>
  <si>
    <t>06-08-2014-2018</t>
  </si>
  <si>
    <t>13-08-2014-2018</t>
  </si>
  <si>
    <t>27-08-2014-2018</t>
  </si>
  <si>
    <t>17-09-2014-2018</t>
  </si>
  <si>
    <t>08-10-2014-2018</t>
  </si>
  <si>
    <t>15-10-2014-2018</t>
  </si>
  <si>
    <t>29-10-2014-2018</t>
  </si>
  <si>
    <t>12-11-2014-2018</t>
  </si>
  <si>
    <t>26-11-2014-2018</t>
  </si>
  <si>
    <t>24-12-2014-2018</t>
  </si>
  <si>
    <t>25-02-2015-2019</t>
  </si>
  <si>
    <t>17-03-2015-2019</t>
  </si>
  <si>
    <t>31-03-2015-2019</t>
  </si>
  <si>
    <t>26-05-2015-2019</t>
  </si>
  <si>
    <t>12-05-2015-2019</t>
  </si>
  <si>
    <t>16-06-2015-2019</t>
  </si>
  <si>
    <t>30-06-2015-2019</t>
  </si>
  <si>
    <t>14-07-2015-2019</t>
  </si>
  <si>
    <t>21-07-2015-2019</t>
  </si>
  <si>
    <t>28-07-2015-2019</t>
  </si>
  <si>
    <t>04-08-2015-2019</t>
  </si>
  <si>
    <t>11-08-2015-2019</t>
  </si>
  <si>
    <t>18-08-2015-2019</t>
  </si>
  <si>
    <t>01-09-2015-2019</t>
  </si>
  <si>
    <t>29-09-2015-2019</t>
  </si>
  <si>
    <t>15-09-2015-2019</t>
  </si>
  <si>
    <t>Note: Highlighted rows indicate Early Redemption of Bonds</t>
  </si>
  <si>
    <t>13-10-2015-2019</t>
  </si>
  <si>
    <t>20-10-2015-2019</t>
  </si>
  <si>
    <t>27-10-2015-2019</t>
  </si>
  <si>
    <t>10-11-2015-2019</t>
  </si>
  <si>
    <t>17-11-2015-2019</t>
  </si>
  <si>
    <t>24-11-2015-2019</t>
  </si>
  <si>
    <t>08-12-2015-2019</t>
  </si>
  <si>
    <t>22-12-2015-2019</t>
  </si>
  <si>
    <t>29-12-2015-2019</t>
  </si>
  <si>
    <t>16-02-2016-2020</t>
  </si>
  <si>
    <t>02-03-2016-2020</t>
  </si>
  <si>
    <t>16-03-2016-2020</t>
  </si>
  <si>
    <t>30-03-2016-2020</t>
  </si>
  <si>
    <t>11-05-2016-2020</t>
  </si>
  <si>
    <t>25-05-2016-2020</t>
  </si>
  <si>
    <t>08-06-2016-2020</t>
  </si>
  <si>
    <t>22-06-2016-2020</t>
  </si>
  <si>
    <t>06-07-2016-2020</t>
  </si>
  <si>
    <t>17-08-2016-2020</t>
  </si>
  <si>
    <t>31-08-2016-2020</t>
  </si>
  <si>
    <t>14-09-2016-2020</t>
  </si>
  <si>
    <t>21-09-2016-2020</t>
  </si>
  <si>
    <t>28-09-2016-2020</t>
  </si>
  <si>
    <t>12-10-2016-2020</t>
  </si>
  <si>
    <t>19-10-2016-2020</t>
  </si>
  <si>
    <t>26-10-2016-2020</t>
  </si>
  <si>
    <t>30-11-2016-2020</t>
  </si>
  <si>
    <t>09-11-2016-2020</t>
  </si>
  <si>
    <t>23-11-2016-2020</t>
  </si>
  <si>
    <t>01-12-2018-2020</t>
  </si>
  <si>
    <t>07-12-2016-2020</t>
  </si>
  <si>
    <t>14-12-2016-2020</t>
  </si>
  <si>
    <t>21-12-2016-2020</t>
  </si>
  <si>
    <t>30-12-2016-2020</t>
  </si>
  <si>
    <t>08-02-2017-2021</t>
  </si>
  <si>
    <t>22-02-2017-2021</t>
  </si>
  <si>
    <t>08-03-2017-2021</t>
  </si>
  <si>
    <t>20-07-2016-2020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</si>
  <si>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</si>
  <si>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</si>
  <si>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</si>
  <si>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</si>
  <si>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</si>
  <si>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</si>
  <si>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</si>
  <si>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</si>
  <si>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05-04-2017-2021</t>
  </si>
  <si>
    <t>12-04-2017-2021</t>
  </si>
  <si>
    <t>26-04-2017-2021</t>
  </si>
  <si>
    <t>10-05-2017-2021</t>
  </si>
  <si>
    <t>19-05-2017-2021</t>
  </si>
  <si>
    <t>31-05-2017-2021</t>
  </si>
  <si>
    <t>24-05-2017-2021</t>
  </si>
  <si>
    <t>16-06-2018-2021</t>
  </si>
  <si>
    <t>07-06-2017-2021</t>
  </si>
  <si>
    <t>16-06-2017-2021</t>
  </si>
  <si>
    <t>21-06-2017-2021</t>
  </si>
  <si>
    <t>28-06-2017-2021</t>
  </si>
  <si>
    <t>30-06-2017-2021</t>
  </si>
  <si>
    <t>14-07-2013-2016</t>
  </si>
  <si>
    <t>14-07-2017-2021</t>
  </si>
  <si>
    <t>28-07-2013-2016</t>
  </si>
  <si>
    <t>28-07-2017-2021</t>
  </si>
  <si>
    <t>23-08-2017-2021</t>
  </si>
  <si>
    <t>29-08-2017-2021</t>
  </si>
  <si>
    <t>08-09-2013-2016</t>
  </si>
  <si>
    <t>08-09-2017-2021</t>
  </si>
  <si>
    <t>14-09-2018-2021</t>
  </si>
  <si>
    <t>29-09-2018-2021</t>
  </si>
  <si>
    <t>15-09-2017-2021</t>
  </si>
  <si>
    <t>20-09-2017-2021</t>
  </si>
  <si>
    <t>04-10-2013-2016</t>
  </si>
  <si>
    <t>04-10-2017-2021</t>
  </si>
  <si>
    <t>18-10-2017-2021</t>
  </si>
  <si>
    <t>26-10-2018-2021</t>
  </si>
  <si>
    <t>01-11-2017-2021</t>
  </si>
  <si>
    <t>15-11-2017-2021</t>
  </si>
  <si>
    <t>10-11-2018-2021</t>
  </si>
  <si>
    <t>21-11-2018-2021</t>
  </si>
  <si>
    <t>10-01-2018-2022</t>
  </si>
  <si>
    <t>24-01-2018-2022</t>
  </si>
  <si>
    <t>13-12-2017-2021</t>
  </si>
  <si>
    <t>20-12-2017-2021</t>
  </si>
  <si>
    <t>29-12-2017-2021</t>
  </si>
  <si>
    <t>07-12-2017-2021</t>
  </si>
  <si>
    <t>20-12-2013-2016</t>
  </si>
  <si>
    <t>14-02-2018-2022</t>
  </si>
  <si>
    <t>11-04-2018-2022</t>
  </si>
  <si>
    <t>11-04-2014-2017</t>
  </si>
  <si>
    <t>08-06-2014-2017</t>
  </si>
  <si>
    <t>08-06-2018-2022</t>
  </si>
  <si>
    <t>17-08-2014-2017</t>
  </si>
  <si>
    <t>17-08-2018-2022</t>
  </si>
  <si>
    <t>21-09-2014-2017</t>
  </si>
  <si>
    <t>21-09-2018-2022</t>
  </si>
  <si>
    <t xml:space="preserve">3.  These prices do not include accrued interest.  </t>
  </si>
  <si>
    <t xml:space="preserve">2.  The bond price lists are issued as at the end of each month.  However, the Reserve Bank may issue a 
</t>
  </si>
  <si>
    <t xml:space="preserve">     revised price list during the month should yields move by more than 100 basis points.</t>
  </si>
  <si>
    <t>4.  All the above bonds are government-guaranteed.</t>
  </si>
  <si>
    <t>5.  Enquiries for purchases and sales may be directed to South Pacific Stock Exchange</t>
  </si>
  <si>
    <t xml:space="preserve">2.  The bond price lists are issued as at the end of each month.  However, the Reserve Bank may issue a
</t>
  </si>
  <si>
    <t xml:space="preserve">2.  The bond price lists are issued as at the end of each month.  However, the Reserve Bank may issue a </t>
  </si>
  <si>
    <t>05-10-2018-2022</t>
  </si>
  <si>
    <t>14-12-2014-2017</t>
  </si>
  <si>
    <t>14-12-2018-2022</t>
  </si>
  <si>
    <t>14-12-2023-2027</t>
  </si>
  <si>
    <t>23-01-2015-2018</t>
  </si>
  <si>
    <t>23-01-2019-2023</t>
  </si>
  <si>
    <t>23-01-2024-2028</t>
  </si>
  <si>
    <t>19-03-2015-2018</t>
  </si>
  <si>
    <t>19-03-2019-2023</t>
  </si>
  <si>
    <t>19-03-2024-2028</t>
  </si>
  <si>
    <t>07-05-2015-2018</t>
  </si>
  <si>
    <t>07-05-2019-2023</t>
  </si>
  <si>
    <t>07-05-2024-2028</t>
  </si>
  <si>
    <t>18-06-2015-2018</t>
  </si>
  <si>
    <t>18-06-2019-2023</t>
  </si>
  <si>
    <t>18-06-2024-2028</t>
  </si>
  <si>
    <t>23-07-2015-2018</t>
  </si>
  <si>
    <t>23-07-2019-2023</t>
  </si>
  <si>
    <t>23-07-2024-2028</t>
  </si>
  <si>
    <t>03-07-2019-2023</t>
  </si>
  <si>
    <t>20-08-2015-2018</t>
  </si>
  <si>
    <t>20-08-2019-2023</t>
  </si>
  <si>
    <t>20-08-2024-2028</t>
  </si>
  <si>
    <t>03-09-2015-2018</t>
  </si>
  <si>
    <t>03-09-2019-2023</t>
  </si>
  <si>
    <t>03-09-2024-2028</t>
  </si>
  <si>
    <t>12-09-2015-2018</t>
  </si>
  <si>
    <t>12-09-2019-2023</t>
  </si>
  <si>
    <t>12-09-2024-2028</t>
  </si>
  <si>
    <t>08-10-2015-2018</t>
  </si>
  <si>
    <t>08-10-2019-2023</t>
  </si>
  <si>
    <t>08-10-2024-2028</t>
  </si>
  <si>
    <t>05-11-2015-2018</t>
  </si>
  <si>
    <t>05-11-2019-2023</t>
  </si>
  <si>
    <t>05-11-2024-2028</t>
  </si>
  <si>
    <t>19-11-2015-2018</t>
  </si>
  <si>
    <t>19-11-2019-2023</t>
  </si>
  <si>
    <t>19-11-2024-2028</t>
  </si>
  <si>
    <t>05-12-2015-2018</t>
  </si>
  <si>
    <t>05-12-2019-2023</t>
  </si>
  <si>
    <t>05-12-2024-2028</t>
  </si>
  <si>
    <t>17-12-2015-2018</t>
  </si>
  <si>
    <t>17-12-2019-2023</t>
  </si>
  <si>
    <t>17-12-2024-2028</t>
  </si>
  <si>
    <t>24-12-2015-2018</t>
  </si>
  <si>
    <t>24-12-2019-2023</t>
  </si>
  <si>
    <t>24-12-2024-2028</t>
  </si>
  <si>
    <t>31-12-2015-2018</t>
  </si>
  <si>
    <t>31-12-2019-2023</t>
  </si>
  <si>
    <t>31-12-2024-2028</t>
  </si>
  <si>
    <t>07-01-2016-2019</t>
  </si>
  <si>
    <t>07-01-2020-2024</t>
  </si>
  <si>
    <t>07-01-2025-2029</t>
  </si>
  <si>
    <t>21-01-2016-2019</t>
  </si>
  <si>
    <t>21-01-2020-2024</t>
  </si>
  <si>
    <t>21-01-2025-2029</t>
  </si>
  <si>
    <t>28-01-2016-2019</t>
  </si>
  <si>
    <t>28-01-2020-2024</t>
  </si>
  <si>
    <t>28-01-2025-2029</t>
  </si>
  <si>
    <t>06-02-2016-2019</t>
  </si>
  <si>
    <t>06-02-2020-2024</t>
  </si>
  <si>
    <t>06-02-2025-2029</t>
  </si>
  <si>
    <t>13-02-2020-2024</t>
  </si>
  <si>
    <t>13-02-2025-2029</t>
  </si>
  <si>
    <t>20-02-2016-2019</t>
  </si>
  <si>
    <t>20-02-2020-2024</t>
  </si>
  <si>
    <t>20-02-2025-2029</t>
  </si>
  <si>
    <t>27-02-2025-2029</t>
  </si>
  <si>
    <t>27-02-2016-2019</t>
  </si>
  <si>
    <t>27-02-2020-2024</t>
  </si>
  <si>
    <t>04-03-2016-2019</t>
  </si>
  <si>
    <t>04-03-2025-2029</t>
  </si>
  <si>
    <t>04-03-2020-2024</t>
  </si>
  <si>
    <t>11-03-2016-2019</t>
  </si>
  <si>
    <t>11-03-2020-2024</t>
  </si>
  <si>
    <t>11-03-2025-2029</t>
  </si>
  <si>
    <t>18-03-2020-2024</t>
  </si>
  <si>
    <t>18-03-2025-2029</t>
  </si>
  <si>
    <t>25-03-2016-2019</t>
  </si>
  <si>
    <t>25-03-2020-2024</t>
  </si>
  <si>
    <t>25-03-2025-2029</t>
  </si>
  <si>
    <t>15-04-2016-2019</t>
  </si>
  <si>
    <t>15-04-2020-2024</t>
  </si>
  <si>
    <t>15-04-2025-2029</t>
  </si>
  <si>
    <t>22-04-2016-2019</t>
  </si>
  <si>
    <t>13-05-2016-2019</t>
  </si>
  <si>
    <t>13-05-2020-2024</t>
  </si>
  <si>
    <t>13-05-2025-2029</t>
  </si>
  <si>
    <t>27-05-2016-2019</t>
  </si>
  <si>
    <t>10-06-2016-2019</t>
  </si>
  <si>
    <t>10-06-2020-2024</t>
  </si>
  <si>
    <t>17-06-2020-2024</t>
  </si>
  <si>
    <t>17-06-2025-2029</t>
  </si>
  <si>
    <t>15-07-2025-2029</t>
  </si>
  <si>
    <t>01-07-2025-2029</t>
  </si>
  <si>
    <t>01-07-2020-2024</t>
  </si>
  <si>
    <t>05-08-2020-2024</t>
  </si>
  <si>
    <t>05-08-2025-2029</t>
  </si>
  <si>
    <t>18-08-2016-2019</t>
  </si>
  <si>
    <t>19-08-2025-2029</t>
  </si>
  <si>
    <t>02-09-2025-2029</t>
  </si>
  <si>
    <t>16-09-2020-2024</t>
  </si>
  <si>
    <t>16-09-2025-2029</t>
  </si>
  <si>
    <t>30-09-2016-2019</t>
  </si>
  <si>
    <t>30-09-2020-2024</t>
  </si>
  <si>
    <t>30-09-2025-2029</t>
  </si>
  <si>
    <t>02-10-2025-2029</t>
  </si>
  <si>
    <t>14-10-2020-2024</t>
  </si>
  <si>
    <t>14-10-2025-2029</t>
  </si>
  <si>
    <t>28-10-2020-2024</t>
  </si>
  <si>
    <t>28-10-2025-2029</t>
  </si>
  <si>
    <t>06-11-2016-2019</t>
  </si>
  <si>
    <t>06-11-2020-2024</t>
  </si>
  <si>
    <t>06-11-2025-2029</t>
  </si>
  <si>
    <t>18-11-2020-2024</t>
  </si>
  <si>
    <t>18-11-2025-2029</t>
  </si>
  <si>
    <t>25-11-2020-2024</t>
  </si>
  <si>
    <t>25-11-2025-2029</t>
  </si>
  <si>
    <t>04-12-2025-2029</t>
  </si>
  <si>
    <t>18-12-2020-2024</t>
  </si>
  <si>
    <t>18-12-2025-2029</t>
  </si>
  <si>
    <t>10-12-2016-2019</t>
  </si>
  <si>
    <t>24-12-2025-2029</t>
  </si>
  <si>
    <t>30-12-2025-2029</t>
  </si>
  <si>
    <t>06-01-2021-2025</t>
  </si>
  <si>
    <t>06-01-2026-2030</t>
  </si>
  <si>
    <t>20-01-2026-2030</t>
  </si>
  <si>
    <t>03-02-2026-2030</t>
  </si>
  <si>
    <t>17-02-2026-2030</t>
  </si>
  <si>
    <t>10-03-2026-2030</t>
  </si>
  <si>
    <t>24-03-2026-2030</t>
  </si>
  <si>
    <t>03-03-2026-2030</t>
  </si>
  <si>
    <t>14-04-2021-2025</t>
  </si>
  <si>
    <t>14-04-2026-2030</t>
  </si>
  <si>
    <t>21-04-2021-2025</t>
  </si>
  <si>
    <t>21-04-2026-2030</t>
  </si>
  <si>
    <t>28-04-2026-2030</t>
  </si>
  <si>
    <t>19-05-2021-2025</t>
  </si>
  <si>
    <t>19-05-2026-2030</t>
  </si>
  <si>
    <t>26-05-2026-2030</t>
  </si>
  <si>
    <t>02-06-2021-2025</t>
  </si>
  <si>
    <t>02-06-2026-2030</t>
  </si>
  <si>
    <t>11-06-2026-2030</t>
  </si>
  <si>
    <t>16-06-2026-2030</t>
  </si>
  <si>
    <t>23-06-2026-2030</t>
  </si>
  <si>
    <t>07-07-2026-2030</t>
  </si>
  <si>
    <t>14-07-2026-2030</t>
  </si>
  <si>
    <t>28-07-2026-2030</t>
  </si>
  <si>
    <t>28-07-2021-2025</t>
  </si>
  <si>
    <t>04-08-2014-2016</t>
  </si>
  <si>
    <t>04-08-2016-2018</t>
  </si>
  <si>
    <t>04-08-2026-2030</t>
  </si>
  <si>
    <t>11-08-2026-2030</t>
  </si>
  <si>
    <t>11-08-2035-2040</t>
  </si>
  <si>
    <t>23-08-2021-2025</t>
  </si>
  <si>
    <t>15-09-2021-2025</t>
  </si>
  <si>
    <t>15-09-2016-2018</t>
  </si>
  <si>
    <t>22-09-2021-2025</t>
  </si>
  <si>
    <t>06-10-2021-2025</t>
  </si>
  <si>
    <t>13-10-2021-2025</t>
  </si>
  <si>
    <t>15-10-2017-2020</t>
  </si>
  <si>
    <t>15-10-2021-2025</t>
  </si>
  <si>
    <t>20-10-2021-2025</t>
  </si>
  <si>
    <t>27-10-2021-2025</t>
  </si>
  <si>
    <t>03-11-2021-2025</t>
  </si>
  <si>
    <t>10-11-2021-2025</t>
  </si>
  <si>
    <t>24-11-2021-2025</t>
  </si>
  <si>
    <t>08-12-2021-2025</t>
  </si>
  <si>
    <t>15-12-2021-2025</t>
  </si>
  <si>
    <t>22-12-2021-2025</t>
  </si>
  <si>
    <t>23-02-2022-2026</t>
  </si>
  <si>
    <t>16-03-2022-2026</t>
  </si>
  <si>
    <t>30-03-2017-2019</t>
  </si>
  <si>
    <t>30-03-2022-2026</t>
  </si>
  <si>
    <t>11-05-2022-2026</t>
  </si>
  <si>
    <t>22-06-2022-2026</t>
  </si>
  <si>
    <t>27-07-2022-2026</t>
  </si>
  <si>
    <t>10-08-2015-2017</t>
  </si>
  <si>
    <t>10-08-2017-2019</t>
  </si>
  <si>
    <t>10-08-2022-2026</t>
  </si>
  <si>
    <t>24-08-2015-2017</t>
  </si>
  <si>
    <t>24-08-2017-2019</t>
  </si>
  <si>
    <t>24-08-2022-2026</t>
  </si>
  <si>
    <t>07-09-2015-2017</t>
  </si>
  <si>
    <t>07-09-2017-2019</t>
  </si>
  <si>
    <t>07-09-2022-2026</t>
  </si>
  <si>
    <t>28-09-2022-2026</t>
  </si>
  <si>
    <t>05-10-2022-2026</t>
  </si>
  <si>
    <t>12-10-2022-2026</t>
  </si>
  <si>
    <t>28-10-2022-2026</t>
  </si>
  <si>
    <t>19-10-2022-2026</t>
  </si>
  <si>
    <t>09-11-2015-2017</t>
  </si>
  <si>
    <t>09-11-2022-2026</t>
  </si>
  <si>
    <t>14-12-2022-2026</t>
  </si>
  <si>
    <t>07-12-2022-2026</t>
  </si>
  <si>
    <t>21-12-2022-2026</t>
  </si>
  <si>
    <t>30-12-2022-2026</t>
  </si>
  <si>
    <t>15-02-2018-2020</t>
  </si>
  <si>
    <t>15-02-2019-2022</t>
  </si>
  <si>
    <t>15-02-2023-2027</t>
  </si>
  <si>
    <t>FIJI GOVERNMENT INFRASTRUCTURE BONDS</t>
  </si>
  <si>
    <t>14-03-2016-2018</t>
  </si>
  <si>
    <t>14-03-2019-2022</t>
  </si>
  <si>
    <t>14-03-2023-2027</t>
  </si>
  <si>
    <t>02-05-2023-2027</t>
  </si>
  <si>
    <t>02-05-2019-2022</t>
  </si>
  <si>
    <t>30-05-2019-2022</t>
  </si>
  <si>
    <t>06-06-2019-2022</t>
  </si>
  <si>
    <t>06-06-2023-2027</t>
  </si>
  <si>
    <t>20-06-2023-2027</t>
  </si>
  <si>
    <t>20-06-2019-2022</t>
  </si>
  <si>
    <t>04-07-2019-2022</t>
  </si>
  <si>
    <t>04-07-2023-2027</t>
  </si>
  <si>
    <t>18-07-2019-2022</t>
  </si>
  <si>
    <t>18-07-2023-2027</t>
  </si>
  <si>
    <t>08-08-2019-2022</t>
  </si>
  <si>
    <t>08-08-2023-2027</t>
  </si>
  <si>
    <t>01-08-2019-2022</t>
  </si>
  <si>
    <t>01-08-2023-2027</t>
  </si>
  <si>
    <t>05-09-2016-2018</t>
  </si>
  <si>
    <t>05-09-2019-2022</t>
  </si>
  <si>
    <t>05-09-2023-2027</t>
  </si>
  <si>
    <t>13-09-2015-2017</t>
  </si>
  <si>
    <t>26-09-2023-2027</t>
  </si>
  <si>
    <t>26-09-2019-2022</t>
  </si>
  <si>
    <t>17-10-2016-2018</t>
  </si>
  <si>
    <t>17-10-2019-2022</t>
  </si>
  <si>
    <t>17-10-2023-2027</t>
  </si>
  <si>
    <t>24-10-2016-2018</t>
  </si>
  <si>
    <t>24-10-2019-2022</t>
  </si>
  <si>
    <t>24-10-2023-2027</t>
  </si>
  <si>
    <t>25-10-2014-2016</t>
  </si>
  <si>
    <t>25-10-2015-2017</t>
  </si>
  <si>
    <t>07-11-2016-2018</t>
  </si>
  <si>
    <t>07-11-2023-2027</t>
  </si>
  <si>
    <t>07-11-2019-2022</t>
  </si>
  <si>
    <t>05-12-2016-2018</t>
  </si>
  <si>
    <t>05-12-2019-2022</t>
  </si>
  <si>
    <t>05-12-2023-2027</t>
  </si>
  <si>
    <t>12-12-2016-2018</t>
  </si>
  <si>
    <t>12-12-2019-2022</t>
  </si>
  <si>
    <t>12-12-2023-2027</t>
  </si>
  <si>
    <t>13-12-2014-2016</t>
  </si>
  <si>
    <t>13-12-2015-2017</t>
  </si>
  <si>
    <t>19-12-2015-2017</t>
  </si>
  <si>
    <t>13-02-2020-2023</t>
  </si>
  <si>
    <t>13-02-2024-2028</t>
  </si>
  <si>
    <t>13-03-2019-2021</t>
  </si>
  <si>
    <t>13-03-2024-2028</t>
  </si>
  <si>
    <t>10-04-2017-2019</t>
  </si>
  <si>
    <t>10-04-2020-2023</t>
  </si>
  <si>
    <t>10-04-2024-2028</t>
  </si>
  <si>
    <t>08-05-2017-2019</t>
  </si>
  <si>
    <t>08-05-2020-2023</t>
  </si>
  <si>
    <t>08-05-2024-2028</t>
  </si>
  <si>
    <t>05-06-2019-2021</t>
  </si>
  <si>
    <t>05-06-2020-2023</t>
  </si>
  <si>
    <t>05-06-2024-2028</t>
  </si>
  <si>
    <t>24-06-2016-2018</t>
  </si>
  <si>
    <t>10-07-2015-2016</t>
  </si>
  <si>
    <t>10-07-2017-2019</t>
  </si>
  <si>
    <t>10-07-2019-2021</t>
  </si>
  <si>
    <t>10-07-2020-2023</t>
  </si>
  <si>
    <t>10-07-2024-2028</t>
  </si>
  <si>
    <t>14-08-2015-2016</t>
  </si>
  <si>
    <t>14-08-2017-2019</t>
  </si>
  <si>
    <t>14-08-2019-2021</t>
  </si>
  <si>
    <t>14-08-2020-2023</t>
  </si>
  <si>
    <t>14-08-2024-2028</t>
  </si>
  <si>
    <t>05-09-2015-2016</t>
  </si>
  <si>
    <t>11-09-2015-2016</t>
  </si>
  <si>
    <t>11-09-2017-2019</t>
  </si>
  <si>
    <t>11-09-2019-2021</t>
  </si>
  <si>
    <t>11-09-2020-2023</t>
  </si>
  <si>
    <t>11-09-2024-2028</t>
  </si>
  <si>
    <t>26-09-2015-2016</t>
  </si>
  <si>
    <t>26-09-2015-2017</t>
  </si>
  <si>
    <t>02-10-2017-2019</t>
  </si>
  <si>
    <t>02-10-2019-2021</t>
  </si>
  <si>
    <t>02-10-2020-2023</t>
  </si>
  <si>
    <t>02-10-2024-2028</t>
  </si>
  <si>
    <t>06-11-2019-2021</t>
  </si>
  <si>
    <t>06-11-2020-2023</t>
  </si>
  <si>
    <t>06-11-2024-2028</t>
  </si>
  <si>
    <t>11-12-2017-2019</t>
  </si>
  <si>
    <t>11-12-2019-2021</t>
  </si>
  <si>
    <t>11-12-2020-2023</t>
  </si>
  <si>
    <t>11-12-2024-2028</t>
  </si>
  <si>
    <t>18/12/2015-2016</t>
  </si>
  <si>
    <t>18/12/2017-2019</t>
  </si>
  <si>
    <t>18/12/2019-2021</t>
  </si>
  <si>
    <t>18/12/2020-2023</t>
  </si>
  <si>
    <t>18-12-2024-2028</t>
  </si>
  <si>
    <t>31-12-2015-2016</t>
  </si>
  <si>
    <t>31-12-2017-2019</t>
  </si>
  <si>
    <t>31-12-2019-2021</t>
  </si>
  <si>
    <t>31-12-2020-2023</t>
  </si>
  <si>
    <t>19-12-2015-2016</t>
  </si>
  <si>
    <t>19-12-2016-2018</t>
  </si>
  <si>
    <t>08-01-2019-2022</t>
  </si>
  <si>
    <t>08-01-2019-2024</t>
  </si>
  <si>
    <t>08-01-2019-2029</t>
  </si>
  <si>
    <t>22-01-2019-2029</t>
  </si>
  <si>
    <t>22-01-2019-2024</t>
  </si>
  <si>
    <t>05-02-2015-2017</t>
  </si>
  <si>
    <t>05-02-2019-2022</t>
  </si>
  <si>
    <t>12-02-2019-2022</t>
  </si>
  <si>
    <t>12-02-2019-2024</t>
  </si>
  <si>
    <t>12-02-2019-2029</t>
  </si>
  <si>
    <t>05-03-2019-2020</t>
  </si>
  <si>
    <t>05-03-2021-2024</t>
  </si>
  <si>
    <t>19-03-2019-2020</t>
  </si>
  <si>
    <t>19-03-2020-2022</t>
  </si>
  <si>
    <t>19-03-2021-2024</t>
  </si>
  <si>
    <t>19-03-2025-2029</t>
  </si>
  <si>
    <t>26-03-2019-2020</t>
  </si>
  <si>
    <t>26-03-2020-2022</t>
  </si>
  <si>
    <t>26-03-2021-2024</t>
  </si>
  <si>
    <t>07-05-2020-2022</t>
  </si>
  <si>
    <t>07-05-2021-2024</t>
  </si>
  <si>
    <t>07-05-2025-2029</t>
  </si>
  <si>
    <t>14-05-2016-2017</t>
  </si>
  <si>
    <t>14-05-2019-2020</t>
  </si>
  <si>
    <t>14-05-2021-2024</t>
  </si>
  <si>
    <t>14-05-2025-2029</t>
  </si>
  <si>
    <t>04-06-2016-2017</t>
  </si>
  <si>
    <t>04-06-2019-2020</t>
  </si>
  <si>
    <t>11-06-2019-2020</t>
  </si>
  <si>
    <t>11-06-2021-2024</t>
  </si>
  <si>
    <t>11-06-2025-2029</t>
  </si>
  <si>
    <t>09-07-2019-2020</t>
  </si>
  <si>
    <t>09-07-2020-2022</t>
  </si>
  <si>
    <t>23-07-2021-2024</t>
  </si>
  <si>
    <t>23-07-2025-2029</t>
  </si>
  <si>
    <t>25-07-2021-2024</t>
  </si>
  <si>
    <t>25-07-2025-2029</t>
  </si>
  <si>
    <t>01-08-2020-2022</t>
  </si>
  <si>
    <t>01-08-2021-2024</t>
  </si>
  <si>
    <t>01-08-2025-2029</t>
  </si>
  <si>
    <t>Rate</t>
  </si>
  <si>
    <t>Nominal</t>
  </si>
  <si>
    <t>rate</t>
  </si>
  <si>
    <t>Value ($)</t>
  </si>
  <si>
    <t>Value($)</t>
  </si>
  <si>
    <t>20-12-2015-2017</t>
  </si>
  <si>
    <t>20-12-2014-2016</t>
  </si>
  <si>
    <t>08-08-2016-2017</t>
  </si>
  <si>
    <t>08-08-2017-2019</t>
  </si>
  <si>
    <t>08-08-2018-2021</t>
  </si>
  <si>
    <t>24-09-2021-2024</t>
  </si>
  <si>
    <t>24-09-2025-2029</t>
  </si>
  <si>
    <t>FIJI GOVERNMENT TREASURY BILLS</t>
  </si>
  <si>
    <t>Issue Date</t>
  </si>
  <si>
    <t>FIJI DEVELOPMENT BANK PROMISSORY NOTES</t>
  </si>
  <si>
    <t>09-10-2016-2017</t>
  </si>
  <si>
    <t>09-10-2016-2018</t>
  </si>
  <si>
    <t>16-10-2016-2017</t>
  </si>
  <si>
    <t>16-10-2016-2018</t>
  </si>
  <si>
    <t>16-10-2017-2019</t>
  </si>
  <si>
    <t>Security</t>
  </si>
  <si>
    <t>Identifier</t>
  </si>
  <si>
    <t>Coupon</t>
  </si>
  <si>
    <t>Issue</t>
  </si>
  <si>
    <t xml:space="preserve">Coupon </t>
  </si>
  <si>
    <t>05.10.2007</t>
  </si>
  <si>
    <t>08.08.2001</t>
  </si>
  <si>
    <t>22.08.2001</t>
  </si>
  <si>
    <t>29.08.2001</t>
  </si>
  <si>
    <t>03.10.2001</t>
  </si>
  <si>
    <t>10.10.2001</t>
  </si>
  <si>
    <t>17.10.2001</t>
  </si>
  <si>
    <t>05.12.2001</t>
  </si>
  <si>
    <t>06-08.2003</t>
  </si>
  <si>
    <t>29.10.2003</t>
  </si>
  <si>
    <t>23.08.2006</t>
  </si>
  <si>
    <t>13/11/2016-2017</t>
  </si>
  <si>
    <t>27/11/2016-2017</t>
  </si>
  <si>
    <t>19-12-2021-2024</t>
  </si>
  <si>
    <t>19-12-2025-2029</t>
  </si>
  <si>
    <t>27-11-2017-2019</t>
  </si>
  <si>
    <t>13-11-2017-2019</t>
  </si>
  <si>
    <t>27-11-2016-2018</t>
  </si>
  <si>
    <t>13-11-2016-2018</t>
  </si>
  <si>
    <t>31-12-2016-2017</t>
  </si>
  <si>
    <t>04-02-2020-2021</t>
  </si>
  <si>
    <t>04-02-2021-2023</t>
  </si>
  <si>
    <t>04-02-2022-2025</t>
  </si>
  <si>
    <t>18-02-2022-2025</t>
  </si>
  <si>
    <t>18-02-2026-2030</t>
  </si>
  <si>
    <t>04-03-2017-2018</t>
  </si>
  <si>
    <t>11-03-2021-2023</t>
  </si>
  <si>
    <t>06-05-2017-2018</t>
  </si>
  <si>
    <t>06-05-2022-2025</t>
  </si>
  <si>
    <t>06-05-2026-2030</t>
  </si>
  <si>
    <t>03-06-2017-2018</t>
  </si>
  <si>
    <t>03-06-2020-2021</t>
  </si>
  <si>
    <t>03-06-2021-2023</t>
  </si>
  <si>
    <t>03-06-2026-2030</t>
  </si>
  <si>
    <t>17-06-2022-2025</t>
  </si>
  <si>
    <t>17-06-2026-2030</t>
  </si>
  <si>
    <t>17-06-2017-2018</t>
  </si>
  <si>
    <t>24-06-2017-2018</t>
  </si>
  <si>
    <t>24-06-2022-2025</t>
  </si>
  <si>
    <t>24-06-2026-2030</t>
  </si>
  <si>
    <t>25-06-2017-2018</t>
  </si>
  <si>
    <t>25-06-2017-2019</t>
  </si>
  <si>
    <t>01-07-2017-2018</t>
  </si>
  <si>
    <t>01-07-2022-2025</t>
  </si>
  <si>
    <t>01-07-2026-2030</t>
  </si>
  <si>
    <t>12-08-2022-2025</t>
  </si>
  <si>
    <t>12-08-2026-2030</t>
  </si>
  <si>
    <t>27-08-2017-2018</t>
  </si>
  <si>
    <t>02-09-2021-2023</t>
  </si>
  <si>
    <t>02-09-2022-2025</t>
  </si>
  <si>
    <t>02-09-2026-2030</t>
  </si>
  <si>
    <t>FIJI SUGAR CORPORATION REGISTERED BONDS</t>
  </si>
  <si>
    <t>30-09-2018-2019</t>
  </si>
  <si>
    <t>27-08-2017-2019</t>
  </si>
  <si>
    <t>01-10-2017-2018</t>
  </si>
  <si>
    <t>01-10-2017-2019</t>
  </si>
  <si>
    <t>21-10-2022-2025</t>
  </si>
  <si>
    <t>21-10-2026-2030</t>
  </si>
  <si>
    <t>22-10-2017-2019</t>
  </si>
  <si>
    <t>22-10-2017-2018</t>
  </si>
  <si>
    <t>07-10-2026-2030</t>
  </si>
  <si>
    <t>04-11-2021-2023</t>
  </si>
  <si>
    <t>04-11-2022-2025</t>
  </si>
  <si>
    <t>04-11-2026-2030</t>
  </si>
  <si>
    <t>04-11-2018-2019</t>
  </si>
  <si>
    <t>05-11-2017-2018</t>
  </si>
  <si>
    <t>16-12-2021-2023</t>
  </si>
  <si>
    <t>16-12-2022-2025</t>
  </si>
  <si>
    <t>16-12-2026-2030</t>
  </si>
  <si>
    <t>03-12-2017-2018</t>
  </si>
  <si>
    <t>20-01-2022-2024</t>
  </si>
  <si>
    <t>20-01-2027-2031</t>
  </si>
  <si>
    <t>27-01-2022-2024</t>
  </si>
  <si>
    <t>27-01-2027-2031</t>
  </si>
  <si>
    <t>03-02-2023-2026</t>
  </si>
  <si>
    <t>03-02-2027-2031</t>
  </si>
  <si>
    <t>10-02-2022-2024</t>
  </si>
  <si>
    <t>16-03-2021-2022</t>
  </si>
  <si>
    <t>16-03-2022-2024</t>
  </si>
  <si>
    <t>16-03-2023-2026</t>
  </si>
  <si>
    <t>16-03-2027-2031</t>
  </si>
  <si>
    <t>23-03-2023-2026</t>
  </si>
  <si>
    <t>23-03-2027-2031</t>
  </si>
  <si>
    <t>01-04-2022-2024</t>
  </si>
  <si>
    <t>01-04-2023-2026</t>
  </si>
  <si>
    <t>01-04-2027-2031</t>
  </si>
  <si>
    <t>04-05-2023-2026</t>
  </si>
  <si>
    <t>04-05-2027-2031</t>
  </si>
  <si>
    <t>11-05-2022-2024</t>
  </si>
  <si>
    <t>11-05-2023-2026</t>
  </si>
  <si>
    <t>13-05-2023-2026</t>
  </si>
  <si>
    <t>13-05-2027-2031</t>
  </si>
  <si>
    <t>25-05-2022-2024</t>
  </si>
  <si>
    <t>25-05-2027-2031</t>
  </si>
  <si>
    <t>01-06-2023-2026</t>
  </si>
  <si>
    <t>01-06-2027-2031</t>
  </si>
  <si>
    <t>02-06-2018-2019</t>
  </si>
  <si>
    <t>08-06-2027-2031</t>
  </si>
  <si>
    <t>08-06-2023-2026</t>
  </si>
  <si>
    <t>15-06-2023-2026</t>
  </si>
  <si>
    <t>15-06-2027-2031</t>
  </si>
  <si>
    <t>15-06-2016</t>
  </si>
  <si>
    <t>22-06-2022-2024</t>
  </si>
  <si>
    <t>22-06-2023-2026</t>
  </si>
  <si>
    <t>22-06-2027-2031</t>
  </si>
  <si>
    <t>07-05-2014-2018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</si>
</sst>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0.0"/>
    <numFmt numFmtId="165" formatCode="dd\-mm\-yyyy"/>
    <numFmt numFmtId="166" formatCode="0.0000%"/>
    <numFmt numFmtId="167" formatCode="_(* #,##0.000_);_(* \(#,##0.000\);_(* &quot;-&quot;??_);_(@_)"/>
    <numFmt numFmtId="168" formatCode="&quot;Filename:&quot;\ @"/>
    <numFmt numFmtId="169" formatCode="&quot;Print Date:&quot;\ dd\ mmmm\,\ yyyy\ h:mm\a\.m\./\p\.m\."/>
    <numFmt numFmtId="170" formatCode="dd\-mmm\-yyyy"/>
    <numFmt numFmtId="171" formatCode="_(* #,##0_);_(* \(#,##0\);_(* &quot;-&quot;??_);_(@_)"/>
    <numFmt numFmtId="172" formatCode="_(* #,##0.0000_);_(* \(#,##0.0000\);_(* &quot;-&quot;??_);_(@_)"/>
  </numFmts>
  <fonts count="17" x14ac:knownFonts="1"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61">
    <xf numFmtId="0" fontId="0" fillId="0" borderId="0" xfId="0"/>
    <xf numFmtId="0" fontId="3" fillId="0" borderId="0" xfId="0" applyFont="1" applyFill="1" applyProtection="1">
      <protection locked="0"/>
    </xf>
    <xf numFmtId="0" fontId="1" fillId="4" borderId="9" xfId="0" applyFont="1" applyFill="1" applyBorder="1" applyProtection="1">
      <protection locked="0"/>
    </xf>
    <xf numFmtId="171" fontId="1" fillId="4" borderId="1" xfId="1" applyNumberFormat="1" applyFont="1" applyFill="1" applyBorder="1" applyProtection="1">
      <protection locked="0"/>
    </xf>
    <xf numFmtId="10" fontId="4" fillId="4" borderId="1" xfId="3" applyNumberFormat="1" applyFont="1" applyFill="1" applyBorder="1" applyAlignment="1" applyProtection="1">
      <alignment horizontal="center"/>
      <protection locked="0"/>
    </xf>
    <xf numFmtId="170" fontId="9" fillId="4" borderId="9" xfId="0" applyNumberFormat="1" applyFont="1" applyFill="1" applyBorder="1" applyAlignment="1" applyProtection="1">
      <alignment horizontal="center"/>
      <protection locked="0"/>
    </xf>
    <xf numFmtId="170" fontId="9" fillId="4" borderId="6" xfId="0" applyNumberFormat="1" applyFont="1" applyFill="1" applyBorder="1" applyAlignment="1" applyProtection="1">
      <alignment horizontal="center"/>
      <protection locked="0"/>
    </xf>
    <xf numFmtId="172" fontId="4" fillId="4" borderId="1" xfId="2" applyNumberFormat="1" applyFont="1" applyFill="1" applyBorder="1" applyProtection="1">
      <protection locked="0"/>
    </xf>
    <xf numFmtId="0" fontId="3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0" fillId="0" borderId="0" xfId="0" applyProtection="1">
      <protection locked="0"/>
    </xf>
    <xf numFmtId="0" fontId="4" fillId="0" borderId="0" xfId="0" applyFont="1" applyAlignment="1" applyProtection="1">
      <alignment horizontal="center"/>
      <protection locked="0"/>
    </xf>
    <xf numFmtId="167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4" fillId="0" borderId="0" xfId="0" applyFont="1" applyProtection="1">
      <protection locked="0"/>
    </xf>
    <xf numFmtId="165" fontId="3" fillId="2" borderId="0" xfId="0" applyNumberFormat="1" applyFont="1" applyFill="1" applyAlignment="1" applyProtection="1">
      <alignment horizontal="center"/>
      <protection locked="0"/>
    </xf>
    <xf numFmtId="0" fontId="11" fillId="0" borderId="0" xfId="0" applyFont="1" applyAlignment="1" applyProtection="1">
      <alignment horizontal="right"/>
      <protection locked="0"/>
    </xf>
    <xf numFmtId="22" fontId="8" fillId="0" borderId="0" xfId="0" applyNumberFormat="1" applyFont="1" applyProtection="1">
      <protection locked="0"/>
    </xf>
    <xf numFmtId="0" fontId="7" fillId="0" borderId="0" xfId="0" applyFont="1" applyProtection="1">
      <protection locked="0"/>
    </xf>
    <xf numFmtId="0" fontId="6" fillId="0" borderId="0" xfId="0" applyFont="1" applyProtection="1">
      <protection locked="0"/>
    </xf>
    <xf numFmtId="0" fontId="16" fillId="3" borderId="7" xfId="0" applyFont="1" applyFill="1" applyBorder="1" applyAlignment="1" applyProtection="1">
      <alignment horizontal="center"/>
      <protection locked="0"/>
    </xf>
    <xf numFmtId="0" fontId="16" fillId="3" borderId="2" xfId="0" applyFont="1" applyFill="1" applyBorder="1" applyAlignment="1" applyProtection="1">
      <alignment horizontal="center"/>
      <protection locked="0"/>
    </xf>
    <xf numFmtId="167" fontId="16" fillId="3" borderId="2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16" fillId="3" borderId="11" xfId="0" applyFont="1" applyFill="1" applyBorder="1" applyAlignment="1" applyProtection="1">
      <alignment horizontal="center"/>
      <protection locked="0"/>
    </xf>
    <xf numFmtId="0" fontId="16" fillId="3" borderId="3" xfId="0" applyFont="1" applyFill="1" applyBorder="1" applyAlignment="1" applyProtection="1">
      <alignment horizontal="center"/>
      <protection locked="0"/>
    </xf>
    <xf numFmtId="0" fontId="16" fillId="3" borderId="14" xfId="0" applyFont="1" applyFill="1" applyBorder="1" applyAlignment="1" applyProtection="1">
      <alignment horizontal="center"/>
      <protection locked="0"/>
    </xf>
    <xf numFmtId="0" fontId="16" fillId="3" borderId="8" xfId="0" applyFont="1" applyFill="1" applyBorder="1" applyAlignment="1" applyProtection="1">
      <alignment horizontal="center"/>
      <protection locked="0"/>
    </xf>
    <xf numFmtId="1" fontId="16" fillId="3" borderId="3" xfId="0" applyNumberFormat="1" applyFont="1" applyFill="1" applyBorder="1" applyAlignment="1" applyProtection="1">
      <alignment horizontal="center"/>
      <protection locked="0"/>
    </xf>
    <xf numFmtId="170" fontId="5" fillId="0" borderId="0" xfId="0" applyNumberFormat="1" applyFont="1" applyBorder="1" applyAlignment="1" applyProtection="1">
      <alignment horizontal="center"/>
      <protection locked="0"/>
    </xf>
    <xf numFmtId="0" fontId="2" fillId="0" borderId="8" xfId="0" applyFont="1" applyFill="1" applyBorder="1" applyProtection="1">
      <protection locked="0"/>
    </xf>
    <xf numFmtId="167" fontId="4" fillId="0" borderId="0" xfId="0" applyNumberFormat="1" applyFont="1" applyBorder="1" applyAlignment="1" applyProtection="1">
      <alignment horizontal="center"/>
      <protection locked="0"/>
    </xf>
    <xf numFmtId="0" fontId="4" fillId="0" borderId="3" xfId="0" applyFont="1" applyFill="1" applyBorder="1" applyProtection="1">
      <protection locked="0"/>
    </xf>
    <xf numFmtId="0" fontId="4" fillId="0" borderId="9" xfId="0" applyFont="1" applyBorder="1" applyProtection="1">
      <protection locked="0"/>
    </xf>
    <xf numFmtId="0" fontId="4" fillId="0" borderId="1" xfId="0" applyFont="1" applyBorder="1" applyProtection="1">
      <protection locked="0"/>
    </xf>
    <xf numFmtId="167" fontId="4" fillId="0" borderId="1" xfId="0" applyNumberFormat="1" applyFont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1" fillId="0" borderId="0" xfId="0" applyFont="1" applyProtection="1">
      <protection locked="0"/>
    </xf>
    <xf numFmtId="44" fontId="4" fillId="0" borderId="0" xfId="0" applyNumberFormat="1" applyFont="1" applyProtection="1">
      <protection locked="0"/>
    </xf>
    <xf numFmtId="169" fontId="10" fillId="0" borderId="0" xfId="0" applyNumberFormat="1" applyFont="1" applyAlignment="1" applyProtection="1">
      <alignment horizontal="left"/>
      <protection locked="0"/>
    </xf>
    <xf numFmtId="168" fontId="10" fillId="0" borderId="0" xfId="0" applyNumberFormat="1" applyFont="1" applyProtection="1">
      <protection locked="0"/>
    </xf>
    <xf numFmtId="0" fontId="1" fillId="4" borderId="9" xfId="0" applyFont="1" applyFill="1" applyBorder="1" applyProtection="1"/>
    <xf numFmtId="171" fontId="1" fillId="4" borderId="1" xfId="1" applyNumberFormat="1" applyFont="1" applyFill="1" applyBorder="1" applyProtection="1"/>
    <xf numFmtId="10" fontId="4" fillId="4" borderId="1" xfId="3" applyNumberFormat="1" applyFont="1" applyFill="1" applyBorder="1" applyAlignment="1" applyProtection="1">
      <alignment horizontal="center"/>
    </xf>
    <xf numFmtId="165" fontId="0" fillId="4" borderId="1" xfId="0" applyNumberFormat="1" applyFill="1" applyBorder="1" applyAlignment="1" applyProtection="1">
      <alignment horizontal="center"/>
    </xf>
    <xf numFmtId="170" fontId="4" fillId="4" borderId="1" xfId="0" applyNumberFormat="1" applyFont="1" applyFill="1" applyBorder="1" applyAlignment="1" applyProtection="1">
      <alignment horizontal="center"/>
    </xf>
    <xf numFmtId="170" fontId="9" fillId="4" borderId="9" xfId="0" applyNumberFormat="1" applyFont="1" applyFill="1" applyBorder="1" applyAlignment="1" applyProtection="1">
      <alignment horizontal="center"/>
    </xf>
    <xf numFmtId="170" fontId="9" fillId="4" borderId="6" xfId="0" applyNumberFormat="1" applyFont="1" applyFill="1" applyBorder="1" applyAlignment="1" applyProtection="1">
      <alignment horizontal="center"/>
    </xf>
    <xf numFmtId="172" fontId="4" fillId="4" borderId="1" xfId="2" applyNumberFormat="1" applyFont="1" applyFill="1" applyBorder="1" applyProtection="1"/>
    <xf numFmtId="0" fontId="5" fillId="0" borderId="0" xfId="0" applyFont="1" applyAlignment="1" applyProtection="1">
      <alignment horizontal="center"/>
      <protection locked="0"/>
    </xf>
    <xf numFmtId="0" fontId="16" fillId="3" borderId="4" xfId="0" applyFont="1" applyFill="1" applyBorder="1" applyAlignment="1" applyProtection="1">
      <alignment horizontal="center"/>
      <protection locked="0"/>
    </xf>
    <xf numFmtId="0" fontId="16" fillId="3" borderId="10" xfId="0" applyFont="1" applyFill="1" applyBorder="1" applyAlignment="1" applyProtection="1">
      <alignment horizontal="center"/>
      <protection locked="0"/>
    </xf>
    <xf numFmtId="0" fontId="2" fillId="0" borderId="9" xfId="0" applyFont="1" applyBorder="1" applyProtection="1">
      <protection locked="0"/>
    </xf>
    <xf numFmtId="167" fontId="4" fillId="0" borderId="14" xfId="0" applyNumberFormat="1" applyFont="1" applyBorder="1" applyAlignment="1" applyProtection="1">
      <alignment horizontal="center"/>
      <protection locked="0"/>
    </xf>
    <xf numFmtId="0" fontId="4" fillId="0" borderId="5" xfId="0" applyFont="1" applyBorder="1" applyProtection="1">
      <protection locked="0"/>
    </xf>
    <xf numFmtId="10" fontId="1" fillId="4" borderId="1" xfId="3" applyNumberFormat="1" applyFon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70" fontId="1" fillId="4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Fill="1" applyProtection="1">
      <protection locked="0"/>
    </xf>
    <xf numFmtId="14" fontId="1" fillId="4" borderId="9" xfId="0" applyNumberFormat="1" applyFont="1" applyFill="1" applyBorder="1" applyAlignment="1" applyProtection="1">
      <alignment horizontal="left"/>
      <protection locked="0"/>
    </xf>
    <xf numFmtId="0" fontId="4" fillId="0" borderId="0" xfId="0" applyFont="1" applyAlignment="1" applyProtection="1">
      <protection locked="0"/>
    </xf>
    <xf numFmtId="0" fontId="10" fillId="0" borderId="0" xfId="0" applyFont="1" applyAlignment="1" applyProtection="1">
      <alignment horizontal="right"/>
      <protection locked="0"/>
    </xf>
    <xf numFmtId="169" fontId="10" fillId="0" borderId="0" xfId="0" applyNumberFormat="1" applyFont="1" applyAlignment="1" applyProtection="1">
      <alignment horizontal="right"/>
      <protection locked="0"/>
    </xf>
    <xf numFmtId="0" fontId="0" fillId="0" borderId="0" xfId="0" applyAlignment="1" applyProtection="1">
      <alignment horizontal="right"/>
      <protection locked="0"/>
    </xf>
    <xf numFmtId="168" fontId="10" fillId="0" borderId="0" xfId="0" applyNumberFormat="1" applyFont="1" applyAlignment="1" applyProtection="1">
      <protection locked="0"/>
    </xf>
    <xf numFmtId="10" fontId="1" fillId="4" borderId="1" xfId="3" applyNumberFormat="1" applyFont="1" applyFill="1" applyBorder="1" applyAlignment="1" applyProtection="1">
      <alignment horizontal="center"/>
    </xf>
    <xf numFmtId="165" fontId="0" fillId="4" borderId="9" xfId="0" applyNumberFormat="1" applyFill="1" applyBorder="1" applyAlignment="1" applyProtection="1">
      <alignment horizontal="center"/>
    </xf>
    <xf numFmtId="170" fontId="1" fillId="4" borderId="1" xfId="0" applyNumberFormat="1" applyFont="1" applyFill="1" applyBorder="1" applyAlignment="1" applyProtection="1">
      <alignment horizontal="center"/>
    </xf>
    <xf numFmtId="0" fontId="0" fillId="0" borderId="0" xfId="0" applyFill="1" applyProtection="1">
      <protection locked="0"/>
    </xf>
    <xf numFmtId="0" fontId="0" fillId="0" borderId="0" xfId="0" applyBorder="1" applyProtection="1">
      <protection locked="0"/>
    </xf>
    <xf numFmtId="22" fontId="8" fillId="0" borderId="0" xfId="0" applyNumberFormat="1" applyFont="1" applyFill="1" applyProtection="1">
      <protection locked="0"/>
    </xf>
    <xf numFmtId="0" fontId="7" fillId="0" borderId="0" xfId="0" applyFont="1" applyFill="1" applyProtection="1">
      <protection locked="0"/>
    </xf>
    <xf numFmtId="0" fontId="2" fillId="0" borderId="7" xfId="0" applyFont="1" applyBorder="1" applyProtection="1">
      <protection locked="0"/>
    </xf>
    <xf numFmtId="0" fontId="4" fillId="0" borderId="4" xfId="0" applyFont="1" applyBorder="1" applyProtection="1">
      <protection locked="0"/>
    </xf>
    <xf numFmtId="0" fontId="4" fillId="0" borderId="1" xfId="0" applyFont="1" applyFill="1" applyBorder="1" applyProtection="1">
      <protection locked="0"/>
    </xf>
    <xf numFmtId="0" fontId="4" fillId="0" borderId="0" xfId="0" applyFont="1" applyFill="1" applyProtection="1">
      <protection locked="0"/>
    </xf>
    <xf numFmtId="43" fontId="3" fillId="0" borderId="0" xfId="1" applyNumberFormat="1" applyFont="1" applyBorder="1" applyAlignment="1" applyProtection="1">
      <protection locked="0"/>
    </xf>
    <xf numFmtId="0" fontId="15" fillId="0" borderId="0" xfId="0" applyFont="1" applyFill="1" applyProtection="1">
      <protection locked="0"/>
    </xf>
    <xf numFmtId="43" fontId="14" fillId="0" borderId="0" xfId="1" applyNumberFormat="1" applyFont="1" applyFill="1" applyBorder="1" applyAlignment="1" applyProtection="1">
      <protection locked="0"/>
    </xf>
    <xf numFmtId="164" fontId="0" fillId="0" borderId="0" xfId="0" applyNumberFormat="1" applyFill="1" applyBorder="1" applyAlignment="1" applyProtection="1">
      <alignment horizontal="center"/>
      <protection locked="0"/>
    </xf>
    <xf numFmtId="0" fontId="12" fillId="0" borderId="0" xfId="0" applyFont="1" applyFill="1" applyProtection="1">
      <protection locked="0"/>
    </xf>
    <xf numFmtId="0" fontId="13" fillId="0" borderId="0" xfId="0" applyFont="1" applyFill="1" applyProtection="1">
      <protection locked="0"/>
    </xf>
    <xf numFmtId="164" fontId="0" fillId="0" borderId="0" xfId="0" applyNumberFormat="1" applyBorder="1" applyAlignment="1" applyProtection="1">
      <alignment horizontal="center"/>
      <protection locked="0"/>
    </xf>
    <xf numFmtId="43" fontId="3" fillId="0" borderId="0" xfId="1" applyNumberFormat="1" applyFont="1" applyFill="1" applyBorder="1" applyAlignment="1" applyProtection="1">
      <protection locked="0"/>
    </xf>
    <xf numFmtId="164" fontId="4" fillId="0" borderId="0" xfId="0" applyNumberFormat="1" applyFont="1" applyFill="1" applyBorder="1" applyAlignment="1" applyProtection="1">
      <alignment horizontal="center"/>
      <protection locked="0"/>
    </xf>
    <xf numFmtId="167" fontId="4" fillId="0" borderId="0" xfId="0" applyNumberFormat="1" applyFont="1" applyAlignment="1" applyProtection="1">
      <alignment horizontal="center"/>
      <protection locked="0"/>
    </xf>
    <xf numFmtId="169" fontId="10" fillId="0" borderId="0" xfId="0" applyNumberFormat="1" applyFont="1" applyFill="1" applyAlignment="1" applyProtection="1">
      <alignment horizontal="left"/>
      <protection locked="0"/>
    </xf>
    <xf numFmtId="168" fontId="10" fillId="0" borderId="0" xfId="0" applyNumberFormat="1" applyFont="1" applyAlignment="1" applyProtection="1">
      <alignment horizontal="left"/>
      <protection locked="0"/>
    </xf>
    <xf numFmtId="165" fontId="4" fillId="4" borderId="3" xfId="0" applyNumberFormat="1" applyFont="1" applyFill="1" applyBorder="1" applyAlignment="1" applyProtection="1">
      <alignment horizontal="left"/>
    </xf>
    <xf numFmtId="10" fontId="4" fillId="4" borderId="3" xfId="3" applyNumberFormat="1" applyFont="1" applyFill="1" applyBorder="1" applyAlignment="1" applyProtection="1">
      <alignment horizontal="center"/>
    </xf>
    <xf numFmtId="165" fontId="1" fillId="4" borderId="9" xfId="0" applyNumberFormat="1" applyFont="1" applyFill="1" applyBorder="1" applyAlignment="1" applyProtection="1">
      <alignment horizontal="center"/>
    </xf>
    <xf numFmtId="170" fontId="4" fillId="4" borderId="10" xfId="0" applyNumberFormat="1" applyFont="1" applyFill="1" applyBorder="1" applyProtection="1"/>
    <xf numFmtId="170" fontId="9" fillId="4" borderId="12" xfId="0" applyNumberFormat="1" applyFont="1" applyFill="1" applyBorder="1" applyAlignment="1" applyProtection="1">
      <alignment horizontal="center"/>
    </xf>
    <xf numFmtId="172" fontId="4" fillId="4" borderId="1" xfId="2" applyNumberFormat="1" applyFont="1" applyFill="1" applyBorder="1" applyAlignment="1" applyProtection="1">
      <alignment horizontal="center"/>
    </xf>
    <xf numFmtId="0" fontId="1" fillId="4" borderId="3" xfId="0" applyFont="1" applyFill="1" applyBorder="1" applyProtection="1"/>
    <xf numFmtId="165" fontId="4" fillId="4" borderId="1" xfId="0" applyNumberFormat="1" applyFont="1" applyFill="1" applyBorder="1" applyAlignment="1" applyProtection="1">
      <alignment horizontal="left"/>
    </xf>
    <xf numFmtId="170" fontId="4" fillId="4" borderId="1" xfId="0" applyNumberFormat="1" applyFont="1" applyFill="1" applyBorder="1" applyProtection="1"/>
    <xf numFmtId="0" fontId="1" fillId="4" borderId="1" xfId="0" applyFont="1" applyFill="1" applyBorder="1" applyProtection="1"/>
    <xf numFmtId="165" fontId="1" fillId="4" borderId="1" xfId="0" applyNumberFormat="1" applyFont="1" applyFill="1" applyBorder="1" applyAlignment="1" applyProtection="1">
      <alignment horizontal="left"/>
    </xf>
    <xf numFmtId="0" fontId="4" fillId="4" borderId="1" xfId="0" applyFont="1" applyFill="1" applyBorder="1" applyProtection="1"/>
    <xf numFmtId="170" fontId="1" fillId="4" borderId="1" xfId="0" applyNumberFormat="1" applyFont="1" applyFill="1" applyBorder="1" applyProtection="1"/>
    <xf numFmtId="14" fontId="4" fillId="4" borderId="1" xfId="0" applyNumberFormat="1" applyFont="1" applyFill="1" applyBorder="1" applyAlignment="1" applyProtection="1">
      <alignment horizontal="left"/>
    </xf>
    <xf numFmtId="165" fontId="4" fillId="4" borderId="9" xfId="0" applyNumberFormat="1" applyFont="1" applyFill="1" applyBorder="1" applyAlignment="1" applyProtection="1">
      <alignment horizontal="left"/>
    </xf>
    <xf numFmtId="10" fontId="4" fillId="4" borderId="5" xfId="3" applyNumberFormat="1" applyFont="1" applyFill="1" applyBorder="1" applyAlignment="1" applyProtection="1">
      <alignment horizontal="center"/>
    </xf>
    <xf numFmtId="0" fontId="4" fillId="4" borderId="9" xfId="0" applyFont="1" applyFill="1" applyBorder="1" applyProtection="1"/>
    <xf numFmtId="10" fontId="1" fillId="4" borderId="5" xfId="3" applyNumberFormat="1" applyFont="1" applyFill="1" applyBorder="1" applyAlignment="1" applyProtection="1">
      <alignment horizontal="center"/>
    </xf>
    <xf numFmtId="167" fontId="5" fillId="0" borderId="0" xfId="0" applyNumberFormat="1" applyFont="1" applyBorder="1" applyAlignment="1" applyProtection="1">
      <alignment horizontal="center"/>
      <protection locked="0"/>
    </xf>
    <xf numFmtId="1" fontId="5" fillId="0" borderId="0" xfId="0" applyNumberFormat="1" applyFont="1" applyBorder="1" applyAlignment="1" applyProtection="1">
      <alignment horizontal="center"/>
      <protection locked="0"/>
    </xf>
    <xf numFmtId="43" fontId="3" fillId="0" borderId="0" xfId="2" applyNumberFormat="1" applyFont="1" applyFill="1" applyBorder="1" applyProtection="1">
      <protection locked="0"/>
    </xf>
    <xf numFmtId="0" fontId="5" fillId="0" borderId="0" xfId="0" applyFont="1" applyFill="1" applyProtection="1">
      <protection locked="0"/>
    </xf>
    <xf numFmtId="167" fontId="0" fillId="0" borderId="0" xfId="0" applyNumberFormat="1" applyFill="1" applyAlignment="1" applyProtection="1">
      <alignment horizontal="center"/>
      <protection locked="0"/>
    </xf>
    <xf numFmtId="0" fontId="11" fillId="0" borderId="0" xfId="0" applyFont="1" applyFill="1" applyAlignment="1" applyProtection="1">
      <alignment horizontal="right"/>
      <protection locked="0"/>
    </xf>
    <xf numFmtId="0" fontId="6" fillId="0" borderId="0" xfId="0" applyFont="1" applyFill="1" applyProtection="1">
      <protection locked="0"/>
    </xf>
    <xf numFmtId="167" fontId="16" fillId="3" borderId="14" xfId="0" applyNumberFormat="1" applyFont="1" applyFill="1" applyBorder="1" applyAlignment="1" applyProtection="1">
      <alignment horizontal="center"/>
      <protection locked="0"/>
    </xf>
    <xf numFmtId="1" fontId="16" fillId="3" borderId="14" xfId="0" applyNumberFormat="1" applyFont="1" applyFill="1" applyBorder="1" applyAlignment="1" applyProtection="1">
      <alignment horizontal="center"/>
      <protection locked="0"/>
    </xf>
    <xf numFmtId="0" fontId="16" fillId="3" borderId="13" xfId="0" applyFont="1" applyFill="1" applyBorder="1" applyAlignment="1" applyProtection="1">
      <alignment horizontal="center"/>
      <protection locked="0"/>
    </xf>
    <xf numFmtId="0" fontId="2" fillId="0" borderId="14" xfId="0" applyFont="1" applyFill="1" applyBorder="1" applyProtection="1">
      <protection locked="0"/>
    </xf>
    <xf numFmtId="167" fontId="4" fillId="0" borderId="14" xfId="0" applyNumberFormat="1" applyFont="1" applyFill="1" applyBorder="1" applyAlignment="1" applyProtection="1">
      <alignment horizontal="center"/>
      <protection locked="0"/>
    </xf>
    <xf numFmtId="0" fontId="4" fillId="0" borderId="13" xfId="0" applyFont="1" applyFill="1" applyBorder="1" applyProtection="1">
      <protection locked="0"/>
    </xf>
    <xf numFmtId="0" fontId="4" fillId="0" borderId="9" xfId="0" applyFont="1" applyFill="1" applyBorder="1" applyProtection="1">
      <protection locked="0"/>
    </xf>
    <xf numFmtId="167" fontId="4" fillId="0" borderId="1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Alignment="1" applyProtection="1">
      <alignment horizontal="center"/>
      <protection locked="0"/>
    </xf>
    <xf numFmtId="43" fontId="4" fillId="0" borderId="0" xfId="0" applyNumberFormat="1" applyFont="1" applyProtection="1">
      <protection locked="0"/>
    </xf>
    <xf numFmtId="168" fontId="10" fillId="0" borderId="0" xfId="0" applyNumberFormat="1" applyFont="1" applyFill="1" applyProtection="1">
      <protection locked="0"/>
    </xf>
    <xf numFmtId="14" fontId="1" fillId="4" borderId="1" xfId="0" applyNumberFormat="1" applyFont="1" applyFill="1" applyBorder="1" applyAlignment="1" applyProtection="1">
      <alignment horizontal="left"/>
    </xf>
    <xf numFmtId="171" fontId="4" fillId="4" borderId="1" xfId="1" applyNumberFormat="1" applyFont="1" applyFill="1" applyBorder="1" applyProtection="1"/>
    <xf numFmtId="0" fontId="1" fillId="5" borderId="1" xfId="0" applyFont="1" applyFill="1" applyBorder="1" applyAlignment="1" applyProtection="1">
      <alignment horizontal="left"/>
    </xf>
    <xf numFmtId="171" fontId="4" fillId="5" borderId="1" xfId="1" applyNumberFormat="1" applyFont="1" applyFill="1" applyBorder="1" applyProtection="1"/>
    <xf numFmtId="10" fontId="4" fillId="5" borderId="1" xfId="3" applyNumberFormat="1" applyFont="1" applyFill="1" applyBorder="1" applyAlignment="1" applyProtection="1">
      <alignment horizontal="center"/>
    </xf>
    <xf numFmtId="165" fontId="0" fillId="5" borderId="1" xfId="0" applyNumberFormat="1" applyFill="1" applyBorder="1" applyAlignment="1" applyProtection="1">
      <alignment horizontal="center"/>
    </xf>
    <xf numFmtId="170" fontId="4" fillId="5" borderId="1" xfId="0" applyNumberFormat="1" applyFont="1" applyFill="1" applyBorder="1" applyAlignment="1" applyProtection="1">
      <alignment horizontal="center"/>
    </xf>
    <xf numFmtId="170" fontId="9" fillId="5" borderId="9" xfId="0" applyNumberFormat="1" applyFont="1" applyFill="1" applyBorder="1" applyAlignment="1" applyProtection="1">
      <alignment horizontal="center"/>
    </xf>
    <xf numFmtId="170" fontId="9" fillId="5" borderId="6" xfId="0" applyNumberFormat="1" applyFont="1" applyFill="1" applyBorder="1" applyAlignment="1" applyProtection="1">
      <alignment horizontal="center"/>
    </xf>
    <xf numFmtId="172" fontId="4" fillId="5" borderId="1" xfId="2" applyNumberFormat="1" applyFont="1" applyFill="1" applyBorder="1" applyProtection="1"/>
    <xf numFmtId="0" fontId="1" fillId="4" borderId="1" xfId="0" applyFont="1" applyFill="1" applyBorder="1" applyAlignment="1" applyProtection="1">
      <alignment horizontal="left"/>
    </xf>
    <xf numFmtId="0" fontId="4" fillId="4" borderId="1" xfId="0" applyFont="1" applyFill="1" applyBorder="1" applyAlignment="1" applyProtection="1">
      <alignment horizontal="left"/>
    </xf>
    <xf numFmtId="165" fontId="0" fillId="4" borderId="3" xfId="0" applyNumberFormat="1" applyFill="1" applyBorder="1" applyAlignment="1" applyProtection="1">
      <alignment horizontal="center"/>
    </xf>
    <xf numFmtId="167" fontId="4" fillId="0" borderId="3" xfId="0" applyNumberFormat="1" applyFont="1" applyBorder="1" applyAlignment="1" applyProtection="1">
      <alignment horizontal="center"/>
      <protection locked="0"/>
    </xf>
    <xf numFmtId="0" fontId="4" fillId="0" borderId="16" xfId="0" applyFont="1" applyBorder="1" applyProtection="1">
      <protection locked="0"/>
    </xf>
    <xf numFmtId="166" fontId="0" fillId="0" borderId="0" xfId="0" applyNumberFormat="1" applyAlignment="1" applyProtection="1">
      <alignment horizontal="center"/>
      <protection locked="0"/>
    </xf>
    <xf numFmtId="166" fontId="0" fillId="0" borderId="0" xfId="0" applyNumberFormat="1" applyFill="1" applyAlignment="1" applyProtection="1">
      <alignment horizontal="center"/>
      <protection locked="0"/>
    </xf>
    <xf numFmtId="166" fontId="13" fillId="0" borderId="0" xfId="0" applyNumberFormat="1" applyFont="1" applyAlignment="1" applyProtection="1">
      <alignment horizontal="center"/>
      <protection locked="0"/>
    </xf>
    <xf numFmtId="43" fontId="14" fillId="0" borderId="0" xfId="1" applyNumberFormat="1" applyFont="1" applyBorder="1" applyAlignment="1" applyProtection="1">
      <protection locked="0"/>
    </xf>
    <xf numFmtId="171" fontId="4" fillId="0" borderId="0" xfId="0" applyNumberFormat="1" applyFont="1" applyProtection="1">
      <protection locked="0"/>
    </xf>
    <xf numFmtId="0" fontId="10" fillId="0" borderId="0" xfId="0" applyFont="1" applyProtection="1">
      <protection locked="0"/>
    </xf>
    <xf numFmtId="165" fontId="1" fillId="4" borderId="3" xfId="0" applyNumberFormat="1" applyFont="1" applyFill="1" applyBorder="1" applyAlignment="1" applyProtection="1">
      <alignment horizontal="left"/>
    </xf>
    <xf numFmtId="165" fontId="1" fillId="4" borderId="1" xfId="0" applyNumberFormat="1" applyFont="1" applyFill="1" applyBorder="1" applyAlignment="1" applyProtection="1">
      <alignment horizontal="center"/>
    </xf>
    <xf numFmtId="170" fontId="1" fillId="4" borderId="10" xfId="0" applyNumberFormat="1" applyFont="1" applyFill="1" applyBorder="1" applyProtection="1"/>
    <xf numFmtId="10" fontId="1" fillId="4" borderId="3" xfId="3" applyNumberFormat="1" applyFont="1" applyFill="1" applyBorder="1" applyAlignment="1" applyProtection="1">
      <alignment horizontal="center"/>
    </xf>
    <xf numFmtId="0" fontId="5" fillId="0" borderId="0" xfId="0" applyFont="1" applyAlignment="1" applyProtection="1">
      <alignment horizontal="left"/>
      <protection locked="0"/>
    </xf>
    <xf numFmtId="0" fontId="4" fillId="0" borderId="2" xfId="0" applyFont="1" applyBorder="1" applyProtection="1">
      <protection locked="0"/>
    </xf>
    <xf numFmtId="0" fontId="2" fillId="0" borderId="1" xfId="0" applyFont="1" applyBorder="1" applyProtection="1">
      <protection locked="0"/>
    </xf>
    <xf numFmtId="171" fontId="1" fillId="4" borderId="1" xfId="1" applyNumberFormat="1" applyFont="1" applyFill="1" applyBorder="1" applyAlignment="1" applyProtection="1">
      <alignment horizontal="center"/>
    </xf>
    <xf numFmtId="165" fontId="1" fillId="4" borderId="3" xfId="0" applyNumberFormat="1" applyFont="1" applyFill="1" applyBorder="1" applyAlignment="1" applyProtection="1">
      <alignment horizontal="center"/>
    </xf>
    <xf numFmtId="170" fontId="1" fillId="4" borderId="15" xfId="0" applyNumberFormat="1" applyFont="1" applyFill="1" applyBorder="1" applyAlignment="1" applyProtection="1">
      <alignment horizontal="center"/>
    </xf>
    <xf numFmtId="0" fontId="16" fillId="3" borderId="8" xfId="0" applyFont="1" applyFill="1" applyBorder="1" applyAlignment="1" applyProtection="1">
      <protection locked="0"/>
    </xf>
    <xf numFmtId="14" fontId="1" fillId="4" borderId="9" xfId="0" applyNumberFormat="1" applyFont="1" applyFill="1" applyBorder="1" applyAlignment="1" applyProtection="1">
      <alignment horizontal="center"/>
    </xf>
    <xf numFmtId="0" fontId="4" fillId="0" borderId="0" xfId="0" applyFont="1" applyAlignment="1" applyProtection="1">
      <protection locked="0"/>
    </xf>
    <xf numFmtId="0" fontId="3" fillId="0" borderId="0" xfId="0" applyFont="1" applyAlignment="1" applyProtection="1">
      <alignment horizontal="left"/>
      <protection locked="0"/>
    </xf>
    <xf numFmtId="0" fontId="16" fillId="3" borderId="2" xfId="0" applyFont="1" applyFill="1" applyBorder="1" applyAlignment="1" applyProtection="1">
      <alignment horizontal="center" vertical="center"/>
      <protection locked="0"/>
    </xf>
    <xf numFmtId="0" fontId="16" fillId="3" borderId="3" xfId="0" applyFont="1" applyFill="1" applyBorder="1" applyAlignment="1" applyProtection="1">
      <alignment horizontal="center" vertical="center"/>
      <protection locked="0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15361" name="Object 1" hidden="1">
              <a:extLst>
                <a:ext uri="{63B3BB69-23CF-44E3-9099-C40C66FF867C}">
                  <a14:compatExt spid="_x0000_s1536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209550</xdr:colOff>
          <xdr:row>2</xdr:row>
          <xdr:rowOff>38100</xdr:rowOff>
        </xdr:from>
        <xdr:to>
          <xdr:col>5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152400</xdr:colOff>
          <xdr:row>2</xdr:row>
          <xdr:rowOff>19050</xdr:rowOff>
        </xdr:from>
        <xdr:to>
          <xdr:col>5</xdr:col>
          <xdr:colOff>609600</xdr:colOff>
          <xdr:row>4</xdr:row>
          <xdr:rowOff>95250</xdr:rowOff>
        </xdr:to>
        <xdr:sp macro="" textlink="">
          <xdr:nvSpPr>
            <xdr:cNvPr id="14337" name="Object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tabSelected="1" workbookViewId="0">
      <selection activeCell="G25" sqref="G25"/>
    </sheetView>
  </sheetViews>
  <sheetFormatPr defaultRowHeight="12.75" x14ac:dyDescent="0.2"/>
  <cols>
    <col min="1" max="1" width="14.85546875" style="14" customWidth="1"/>
    <col min="2" max="2" width="11.85546875" style="14" customWidth="1"/>
    <col min="3" max="3" width="14.7109375" style="14" customWidth="1"/>
    <col min="4" max="4" width="14.85546875" style="14" bestFit="1" customWidth="1"/>
    <col min="5" max="5" width="14.85546875" style="14" customWidth="1"/>
    <col min="6" max="6" width="12.85546875" style="14" bestFit="1" customWidth="1"/>
    <col min="7" max="7" width="13.7109375" style="11" bestFit="1" customWidth="1"/>
    <col min="8" max="8" width="14" style="11" customWidth="1"/>
    <col min="9" max="9" width="10.42578125" style="11" bestFit="1" customWidth="1"/>
    <col min="10" max="10" width="14.140625" style="11" customWidth="1"/>
    <col min="11" max="16384" width="9.140625" style="14"/>
  </cols>
  <sheetData>
    <row r="1" spans="1:11" s="10" customFormat="1" x14ac:dyDescent="0.2">
      <c r="A1" s="8" t="s">
        <v>38</v>
      </c>
      <c r="B1" s="9"/>
      <c r="C1" s="9"/>
      <c r="D1" s="9"/>
      <c r="E1" s="9"/>
      <c r="F1" s="9"/>
      <c r="H1" s="11"/>
      <c r="I1" s="12"/>
      <c r="J1" s="12"/>
      <c r="K1" s="13"/>
    </row>
    <row r="2" spans="1:11" s="10" customFormat="1" x14ac:dyDescent="0.2">
      <c r="A2" s="14"/>
      <c r="B2" s="9" t="s">
        <v>9</v>
      </c>
      <c r="C2" s="9"/>
      <c r="D2" s="15">
        <v>42551</v>
      </c>
      <c r="E2" s="15"/>
      <c r="F2" s="16"/>
      <c r="G2" s="17"/>
      <c r="H2" s="11"/>
      <c r="I2" s="12"/>
      <c r="J2" s="12"/>
      <c r="K2" s="13"/>
    </row>
    <row r="3" spans="1:11" s="10" customFormat="1" ht="6" customHeight="1" x14ac:dyDescent="0.2">
      <c r="A3" s="14"/>
      <c r="B3" s="9"/>
      <c r="C3" s="9"/>
      <c r="D3" s="9"/>
      <c r="E3" s="9"/>
      <c r="F3" s="9"/>
      <c r="G3" s="18"/>
      <c r="H3" s="11"/>
      <c r="I3" s="12"/>
      <c r="J3" s="12"/>
      <c r="K3" s="13"/>
    </row>
    <row r="4" spans="1:11" s="10" customFormat="1" x14ac:dyDescent="0.2">
      <c r="A4" s="19" t="s">
        <v>594</v>
      </c>
      <c r="B4" s="9"/>
      <c r="C4" s="9"/>
      <c r="D4" s="9"/>
      <c r="E4" s="9"/>
      <c r="F4" s="9"/>
      <c r="H4" s="11"/>
      <c r="I4" s="12"/>
      <c r="J4" s="12"/>
      <c r="K4" s="13"/>
    </row>
    <row r="5" spans="1:11" s="10" customFormat="1" ht="5.25" customHeight="1" x14ac:dyDescent="0.2">
      <c r="I5" s="12"/>
      <c r="J5" s="12"/>
      <c r="K5" s="13"/>
    </row>
    <row r="6" spans="1:11" s="10" customFormat="1" x14ac:dyDescent="0.2">
      <c r="A6" s="20" t="s">
        <v>538</v>
      </c>
      <c r="B6" s="21" t="s">
        <v>519</v>
      </c>
      <c r="C6" s="21" t="s">
        <v>542</v>
      </c>
      <c r="D6" s="20" t="s">
        <v>541</v>
      </c>
      <c r="E6" s="21" t="s">
        <v>1</v>
      </c>
      <c r="F6" s="20" t="s">
        <v>2</v>
      </c>
      <c r="G6" s="21" t="s">
        <v>3</v>
      </c>
      <c r="H6" s="21" t="s">
        <v>4</v>
      </c>
      <c r="I6" s="22" t="s">
        <v>11</v>
      </c>
      <c r="J6" s="11"/>
      <c r="K6" s="23"/>
    </row>
    <row r="7" spans="1:11" s="10" customFormat="1" x14ac:dyDescent="0.2">
      <c r="A7" s="24" t="s">
        <v>539</v>
      </c>
      <c r="B7" s="25" t="s">
        <v>522</v>
      </c>
      <c r="C7" s="26" t="s">
        <v>518</v>
      </c>
      <c r="D7" s="27" t="s">
        <v>5</v>
      </c>
      <c r="E7" s="25" t="s">
        <v>5</v>
      </c>
      <c r="F7" s="27" t="s">
        <v>5</v>
      </c>
      <c r="G7" s="25" t="s">
        <v>5</v>
      </c>
      <c r="H7" s="25" t="s">
        <v>1</v>
      </c>
      <c r="I7" s="28">
        <v>100</v>
      </c>
      <c r="J7" s="11"/>
      <c r="K7" s="29"/>
    </row>
    <row r="8" spans="1:11" s="10" customFormat="1" ht="1.5" customHeight="1" x14ac:dyDescent="0.2">
      <c r="A8" s="30"/>
      <c r="B8" s="31"/>
      <c r="C8" s="32"/>
      <c r="D8" s="33"/>
      <c r="E8" s="34"/>
      <c r="F8" s="33"/>
      <c r="G8" s="34"/>
      <c r="H8" s="34"/>
      <c r="I8" s="35"/>
      <c r="J8" s="11"/>
      <c r="K8" s="36"/>
    </row>
    <row r="9" spans="1:11" x14ac:dyDescent="0.2">
      <c r="A9" s="41" t="s">
        <v>595</v>
      </c>
      <c r="B9" s="42">
        <v>15000000</v>
      </c>
      <c r="C9" s="43">
        <v>3.85E-2</v>
      </c>
      <c r="D9" s="44">
        <v>42277</v>
      </c>
      <c r="E9" s="45">
        <v>43738</v>
      </c>
      <c r="F9" s="46">
        <v>42459</v>
      </c>
      <c r="G9" s="47">
        <v>42643</v>
      </c>
      <c r="H9" s="43">
        <v>4.0307999999999997E-2</v>
      </c>
      <c r="I9" s="48">
        <v>99.449374000000006</v>
      </c>
    </row>
    <row r="10" spans="1:11" x14ac:dyDescent="0.2">
      <c r="A10" s="41" t="s">
        <v>607</v>
      </c>
      <c r="B10" s="42">
        <v>10000000</v>
      </c>
      <c r="C10" s="43">
        <v>4.7500000000000001E-2</v>
      </c>
      <c r="D10" s="44">
        <v>42312</v>
      </c>
      <c r="E10" s="45">
        <v>43773</v>
      </c>
      <c r="F10" s="46">
        <v>42494</v>
      </c>
      <c r="G10" s="47">
        <v>42678</v>
      </c>
      <c r="H10" s="43">
        <v>4.0736000000000001E-2</v>
      </c>
      <c r="I10" s="48">
        <v>102.090276</v>
      </c>
    </row>
    <row r="11" spans="1:11" ht="13.5" customHeight="1" x14ac:dyDescent="0.2"/>
    <row r="12" spans="1:11" x14ac:dyDescent="0.2">
      <c r="A12" s="37" t="s">
        <v>117</v>
      </c>
      <c r="G12" s="14"/>
      <c r="H12" s="14"/>
      <c r="I12" s="14"/>
      <c r="J12" s="14"/>
    </row>
    <row r="13" spans="1:11" x14ac:dyDescent="0.2">
      <c r="A13" s="14" t="s">
        <v>118</v>
      </c>
      <c r="G13" s="14"/>
      <c r="H13" s="14"/>
      <c r="I13" s="14"/>
      <c r="J13" s="14"/>
    </row>
    <row r="14" spans="1:11" x14ac:dyDescent="0.2">
      <c r="A14" s="157" t="s">
        <v>116</v>
      </c>
      <c r="B14" s="157"/>
      <c r="C14" s="157"/>
      <c r="D14" s="157"/>
      <c r="E14" s="157"/>
      <c r="F14" s="157"/>
      <c r="G14" s="157"/>
      <c r="H14" s="157"/>
      <c r="I14" s="14"/>
      <c r="J14" s="38"/>
    </row>
    <row r="15" spans="1:11" x14ac:dyDescent="0.2">
      <c r="A15" s="14" t="s">
        <v>178</v>
      </c>
      <c r="F15" s="11"/>
      <c r="I15" s="14"/>
    </row>
    <row r="16" spans="1:11" x14ac:dyDescent="0.2">
      <c r="A16" s="14" t="s">
        <v>174</v>
      </c>
      <c r="F16" s="11"/>
      <c r="I16" s="14"/>
    </row>
    <row r="17" spans="1:10" x14ac:dyDescent="0.2">
      <c r="A17" s="14" t="s">
        <v>172</v>
      </c>
      <c r="F17" s="11"/>
      <c r="I17" s="14"/>
    </row>
    <row r="18" spans="1:10" x14ac:dyDescent="0.2">
      <c r="A18" s="14" t="s">
        <v>175</v>
      </c>
      <c r="F18" s="11"/>
    </row>
    <row r="19" spans="1:10" x14ac:dyDescent="0.2">
      <c r="A19" s="14" t="s">
        <v>176</v>
      </c>
      <c r="F19" s="11"/>
      <c r="I19" s="14"/>
    </row>
    <row r="20" spans="1:10" x14ac:dyDescent="0.2">
      <c r="A20" s="14" t="s">
        <v>24</v>
      </c>
      <c r="F20" s="11"/>
    </row>
    <row r="21" spans="1:10" x14ac:dyDescent="0.2">
      <c r="F21" s="11"/>
    </row>
    <row r="22" spans="1:10" x14ac:dyDescent="0.2">
      <c r="A22" s="1"/>
      <c r="B22" s="8"/>
      <c r="C22" s="8"/>
      <c r="D22" s="8"/>
      <c r="E22" s="8"/>
      <c r="F22" s="8"/>
    </row>
    <row r="23" spans="1:10" x14ac:dyDescent="0.2">
      <c r="B23" s="39"/>
      <c r="C23" s="39"/>
      <c r="D23" s="39"/>
      <c r="E23" s="39"/>
      <c r="H23" s="39"/>
      <c r="I23" s="14"/>
      <c r="J23" s="14"/>
    </row>
    <row r="24" spans="1:10" x14ac:dyDescent="0.2">
      <c r="A24" s="40"/>
    </row>
  </sheetData>
  <sheetProtection password="C1C1" sheet="1" objects="1" scenarios="1"/>
  <sortState ref="A9:I10">
    <sortCondition ref="E9:E10"/>
  </sortState>
  <mergeCells count="1">
    <mergeCell ref="A14:H14"/>
  </mergeCells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5361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15361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L67"/>
  <sheetViews>
    <sheetView zoomScaleNormal="100" workbookViewId="0">
      <pane ySplit="8" topLeftCell="A45" activePane="bottomLeft" state="frozen"/>
      <selection activeCell="N30" sqref="N30"/>
      <selection pane="bottomLeft" activeCell="E2" sqref="E2:F2"/>
    </sheetView>
  </sheetViews>
  <sheetFormatPr defaultRowHeight="12.75" x14ac:dyDescent="0.2"/>
  <cols>
    <col min="1" max="1" width="14.85546875" style="14" customWidth="1"/>
    <col min="2" max="2" width="15.28515625" style="14" bestFit="1" customWidth="1"/>
    <col min="3" max="4" width="13.7109375" style="14" customWidth="1"/>
    <col min="5" max="5" width="14" style="14" customWidth="1"/>
    <col min="6" max="6" width="13.28515625" style="14" bestFit="1" customWidth="1"/>
    <col min="7" max="7" width="18.85546875" style="14" customWidth="1"/>
    <col min="8" max="9" width="11.85546875" style="14" customWidth="1"/>
    <col min="10" max="10" width="14.28515625" style="14" customWidth="1"/>
    <col min="11" max="11" width="16.7109375" style="14" customWidth="1"/>
    <col min="12" max="12" width="20.85546875" style="14" customWidth="1"/>
    <col min="13" max="16384" width="9.140625" style="14"/>
  </cols>
  <sheetData>
    <row r="1" spans="1:12" s="10" customFormat="1" x14ac:dyDescent="0.2">
      <c r="A1" s="8" t="s">
        <v>38</v>
      </c>
      <c r="B1" s="9"/>
      <c r="C1" s="9"/>
      <c r="D1" s="9"/>
      <c r="E1" s="9"/>
      <c r="G1" s="14"/>
      <c r="I1" s="12"/>
      <c r="J1" s="12"/>
      <c r="K1" s="13"/>
    </row>
    <row r="2" spans="1:12" s="10" customFormat="1" x14ac:dyDescent="0.2">
      <c r="A2" s="14"/>
      <c r="B2" s="49" t="s">
        <v>9</v>
      </c>
      <c r="C2" s="15">
        <f>FSC!ValueDateFEA</f>
        <v>42551</v>
      </c>
      <c r="D2" s="15"/>
      <c r="E2" s="16"/>
      <c r="F2" s="17"/>
      <c r="G2" s="14"/>
      <c r="H2" s="12"/>
      <c r="I2" s="12"/>
      <c r="J2" s="12"/>
      <c r="K2" s="13"/>
    </row>
    <row r="3" spans="1:12" s="10" customFormat="1" ht="6" customHeight="1" x14ac:dyDescent="0.2">
      <c r="A3" s="14"/>
      <c r="B3" s="9"/>
      <c r="C3" s="9"/>
      <c r="D3" s="9"/>
      <c r="E3" s="9"/>
      <c r="F3" s="18"/>
      <c r="G3" s="14"/>
      <c r="H3" s="12"/>
      <c r="I3" s="12"/>
      <c r="J3" s="12"/>
      <c r="K3" s="13"/>
    </row>
    <row r="4" spans="1:12" s="10" customFormat="1" x14ac:dyDescent="0.2">
      <c r="A4" s="19" t="s">
        <v>6</v>
      </c>
      <c r="B4" s="14"/>
      <c r="C4" s="9"/>
      <c r="D4" s="9"/>
      <c r="E4" s="9"/>
      <c r="F4" s="9"/>
      <c r="H4" s="12"/>
      <c r="I4" s="12"/>
      <c r="J4" s="12"/>
      <c r="K4" s="13"/>
    </row>
    <row r="5" spans="1:12" s="10" customFormat="1" ht="5.25" customHeight="1" x14ac:dyDescent="0.2">
      <c r="H5" s="12"/>
      <c r="I5" s="12"/>
      <c r="J5" s="12"/>
      <c r="K5" s="13"/>
    </row>
    <row r="6" spans="1:12" s="10" customFormat="1" x14ac:dyDescent="0.2">
      <c r="A6" s="20" t="s">
        <v>538</v>
      </c>
      <c r="B6" s="21" t="s">
        <v>519</v>
      </c>
      <c r="C6" s="50" t="s">
        <v>540</v>
      </c>
      <c r="D6" s="50" t="s">
        <v>541</v>
      </c>
      <c r="E6" s="21" t="s">
        <v>1</v>
      </c>
      <c r="F6" s="20" t="s">
        <v>2</v>
      </c>
      <c r="G6" s="21" t="s">
        <v>3</v>
      </c>
      <c r="H6" s="21" t="s">
        <v>4</v>
      </c>
      <c r="I6" s="22" t="s">
        <v>11</v>
      </c>
      <c r="J6" s="14"/>
      <c r="K6" s="14"/>
      <c r="L6" s="14"/>
    </row>
    <row r="7" spans="1:12" s="10" customFormat="1" x14ac:dyDescent="0.2">
      <c r="A7" s="27" t="s">
        <v>539</v>
      </c>
      <c r="B7" s="25" t="s">
        <v>522</v>
      </c>
      <c r="C7" s="51" t="s">
        <v>520</v>
      </c>
      <c r="D7" s="51" t="s">
        <v>5</v>
      </c>
      <c r="E7" s="25" t="s">
        <v>5</v>
      </c>
      <c r="F7" s="27" t="s">
        <v>5</v>
      </c>
      <c r="G7" s="25" t="s">
        <v>5</v>
      </c>
      <c r="H7" s="25" t="s">
        <v>1</v>
      </c>
      <c r="I7" s="28">
        <v>100</v>
      </c>
      <c r="J7" s="14"/>
      <c r="K7" s="14"/>
      <c r="L7" s="14"/>
    </row>
    <row r="8" spans="1:12" s="10" customFormat="1" ht="3" customHeight="1" x14ac:dyDescent="0.2">
      <c r="A8" s="52"/>
      <c r="B8" s="53"/>
      <c r="C8" s="54"/>
      <c r="D8" s="54"/>
      <c r="E8" s="34"/>
      <c r="F8" s="33"/>
      <c r="G8" s="34"/>
      <c r="H8" s="34"/>
      <c r="I8" s="35"/>
      <c r="J8" s="14"/>
      <c r="K8" s="14"/>
      <c r="L8" s="14"/>
    </row>
    <row r="9" spans="1:12" s="58" customFormat="1" x14ac:dyDescent="0.2">
      <c r="A9" s="2" t="s">
        <v>448</v>
      </c>
      <c r="B9" s="3">
        <v>2500000</v>
      </c>
      <c r="C9" s="55">
        <v>2.4500000000000001E-2</v>
      </c>
      <c r="D9" s="56">
        <v>41522</v>
      </c>
      <c r="E9" s="57">
        <v>42618</v>
      </c>
      <c r="F9" s="5">
        <v>42434</v>
      </c>
      <c r="G9" s="6">
        <v>42618</v>
      </c>
      <c r="H9" s="4">
        <v>8.5800000000000008E-3</v>
      </c>
      <c r="I9" s="7">
        <v>100.28818099999999</v>
      </c>
    </row>
    <row r="10" spans="1:12" s="58" customFormat="1" x14ac:dyDescent="0.2">
      <c r="A10" s="2" t="s">
        <v>454</v>
      </c>
      <c r="B10" s="3">
        <v>3000000</v>
      </c>
      <c r="C10" s="55">
        <v>2.2499999999999999E-2</v>
      </c>
      <c r="D10" s="56">
        <v>41543</v>
      </c>
      <c r="E10" s="57">
        <v>42639</v>
      </c>
      <c r="F10" s="5">
        <v>42455</v>
      </c>
      <c r="G10" s="6">
        <v>42639</v>
      </c>
      <c r="H10" s="4">
        <v>9.4199999999999996E-3</v>
      </c>
      <c r="I10" s="7">
        <v>100.31076</v>
      </c>
    </row>
    <row r="11" spans="1:12" s="58" customFormat="1" x14ac:dyDescent="0.2">
      <c r="A11" s="59">
        <v>42652</v>
      </c>
      <c r="B11" s="3">
        <v>2000000</v>
      </c>
      <c r="C11" s="55">
        <v>2.9000000000000001E-2</v>
      </c>
      <c r="D11" s="56">
        <v>41921</v>
      </c>
      <c r="E11" s="57">
        <v>42652</v>
      </c>
      <c r="F11" s="5">
        <v>42469</v>
      </c>
      <c r="G11" s="6">
        <v>42652</v>
      </c>
      <c r="H11" s="4">
        <v>1.2433E-2</v>
      </c>
      <c r="I11" s="7">
        <v>100.45339199999999</v>
      </c>
    </row>
    <row r="12" spans="1:12" s="58" customFormat="1" x14ac:dyDescent="0.2">
      <c r="A12" s="59">
        <v>42659</v>
      </c>
      <c r="B12" s="3">
        <v>2000000</v>
      </c>
      <c r="C12" s="55">
        <v>2.8500000000000001E-2</v>
      </c>
      <c r="D12" s="56">
        <v>41928</v>
      </c>
      <c r="E12" s="57">
        <v>42659</v>
      </c>
      <c r="F12" s="5">
        <v>42476</v>
      </c>
      <c r="G12" s="6">
        <v>42659</v>
      </c>
      <c r="H12" s="4">
        <v>1.43E-2</v>
      </c>
      <c r="I12" s="7">
        <v>100.41480199999999</v>
      </c>
    </row>
    <row r="13" spans="1:12" s="58" customFormat="1" x14ac:dyDescent="0.2">
      <c r="A13" s="2" t="s">
        <v>410</v>
      </c>
      <c r="B13" s="3">
        <v>5000000</v>
      </c>
      <c r="C13" s="55">
        <v>3.5499999999999997E-2</v>
      </c>
      <c r="D13" s="56">
        <v>41207</v>
      </c>
      <c r="E13" s="57">
        <v>42668</v>
      </c>
      <c r="F13" s="5">
        <v>42485</v>
      </c>
      <c r="G13" s="6">
        <v>42668</v>
      </c>
      <c r="H13" s="4">
        <v>1.67E-2</v>
      </c>
      <c r="I13" s="7">
        <v>100.594393</v>
      </c>
    </row>
    <row r="14" spans="1:12" s="58" customFormat="1" x14ac:dyDescent="0.2">
      <c r="A14" s="59">
        <v>42687</v>
      </c>
      <c r="B14" s="3">
        <v>4000000</v>
      </c>
      <c r="C14" s="55">
        <v>2.8500000000000001E-2</v>
      </c>
      <c r="D14" s="56">
        <v>41956</v>
      </c>
      <c r="E14" s="57">
        <v>42687</v>
      </c>
      <c r="F14" s="5">
        <v>42503</v>
      </c>
      <c r="G14" s="6">
        <v>42687</v>
      </c>
      <c r="H14" s="4">
        <v>2.1499999999999998E-2</v>
      </c>
      <c r="I14" s="7">
        <v>100.253726</v>
      </c>
    </row>
    <row r="15" spans="1:12" s="58" customFormat="1" x14ac:dyDescent="0.2">
      <c r="A15" s="59">
        <v>42701</v>
      </c>
      <c r="B15" s="3">
        <v>2500000</v>
      </c>
      <c r="C15" s="55">
        <v>2.8500000000000001E-2</v>
      </c>
      <c r="D15" s="56">
        <v>41970</v>
      </c>
      <c r="E15" s="57">
        <v>42701</v>
      </c>
      <c r="F15" s="5">
        <v>42517</v>
      </c>
      <c r="G15" s="6">
        <v>42701</v>
      </c>
      <c r="H15" s="4">
        <v>2.5000000000000001E-2</v>
      </c>
      <c r="I15" s="7">
        <v>100.13856800000001</v>
      </c>
    </row>
    <row r="16" spans="1:12" s="58" customFormat="1" x14ac:dyDescent="0.2">
      <c r="A16" s="2" t="s">
        <v>421</v>
      </c>
      <c r="B16" s="3">
        <v>2000000</v>
      </c>
      <c r="C16" s="55">
        <v>3.5499999999999997E-2</v>
      </c>
      <c r="D16" s="56">
        <v>41256</v>
      </c>
      <c r="E16" s="57">
        <v>42717</v>
      </c>
      <c r="F16" s="5">
        <v>42534</v>
      </c>
      <c r="G16" s="6">
        <v>42717</v>
      </c>
      <c r="H16" s="4">
        <v>2.8680000000000001E-2</v>
      </c>
      <c r="I16" s="7">
        <v>100.30323300000001</v>
      </c>
    </row>
    <row r="17" spans="1:9" s="58" customFormat="1" x14ac:dyDescent="0.2">
      <c r="A17" s="2" t="s">
        <v>476</v>
      </c>
      <c r="B17" s="3">
        <v>5000000</v>
      </c>
      <c r="C17" s="55">
        <v>2.2499999999999999E-2</v>
      </c>
      <c r="D17" s="56">
        <v>41627</v>
      </c>
      <c r="E17" s="57">
        <v>42723</v>
      </c>
      <c r="F17" s="5">
        <v>42540</v>
      </c>
      <c r="G17" s="6">
        <v>42723</v>
      </c>
      <c r="H17" s="4">
        <v>3.006E-2</v>
      </c>
      <c r="I17" s="7">
        <v>99.648728000000006</v>
      </c>
    </row>
    <row r="18" spans="1:9" s="58" customFormat="1" x14ac:dyDescent="0.2">
      <c r="A18" s="2" t="s">
        <v>524</v>
      </c>
      <c r="B18" s="3">
        <v>5000000</v>
      </c>
      <c r="C18" s="55">
        <v>3.5499999999999997E-2</v>
      </c>
      <c r="D18" s="56">
        <v>41263</v>
      </c>
      <c r="E18" s="57">
        <v>42724</v>
      </c>
      <c r="F18" s="5">
        <v>42541</v>
      </c>
      <c r="G18" s="6">
        <v>42724</v>
      </c>
      <c r="H18" s="4">
        <v>3.0290000000000001E-2</v>
      </c>
      <c r="I18" s="7">
        <v>100.24142000000001</v>
      </c>
    </row>
    <row r="19" spans="1:9" s="58" customFormat="1" x14ac:dyDescent="0.2">
      <c r="A19" s="59">
        <v>42911</v>
      </c>
      <c r="B19" s="3">
        <v>3000000</v>
      </c>
      <c r="C19" s="55">
        <v>3.4000000000000002E-2</v>
      </c>
      <c r="D19" s="56">
        <v>42180</v>
      </c>
      <c r="E19" s="57">
        <v>42911</v>
      </c>
      <c r="F19" s="5">
        <v>42546</v>
      </c>
      <c r="G19" s="6">
        <v>42729</v>
      </c>
      <c r="H19" s="4">
        <v>3.6999999999999998E-2</v>
      </c>
      <c r="I19" s="7">
        <v>99.711626999999993</v>
      </c>
    </row>
    <row r="20" spans="1:9" s="58" customFormat="1" x14ac:dyDescent="0.2">
      <c r="A20" s="59">
        <v>42974</v>
      </c>
      <c r="B20" s="3">
        <v>4000000</v>
      </c>
      <c r="C20" s="55">
        <v>3.5000000000000003E-2</v>
      </c>
      <c r="D20" s="56">
        <v>42243</v>
      </c>
      <c r="E20" s="57">
        <v>42974</v>
      </c>
      <c r="F20" s="5">
        <v>42427</v>
      </c>
      <c r="G20" s="6">
        <v>42609</v>
      </c>
      <c r="H20" s="4">
        <v>3.7175E-2</v>
      </c>
      <c r="I20" s="7">
        <v>99.751914999999997</v>
      </c>
    </row>
    <row r="21" spans="1:9" s="58" customFormat="1" x14ac:dyDescent="0.2">
      <c r="A21" s="2" t="s">
        <v>401</v>
      </c>
      <c r="B21" s="3">
        <v>6000000</v>
      </c>
      <c r="C21" s="55">
        <v>3.95E-2</v>
      </c>
      <c r="D21" s="56">
        <v>41165</v>
      </c>
      <c r="E21" s="57">
        <v>42991</v>
      </c>
      <c r="F21" s="5">
        <v>42442</v>
      </c>
      <c r="G21" s="6">
        <v>42626</v>
      </c>
      <c r="H21" s="4">
        <v>3.7221999999999998E-2</v>
      </c>
      <c r="I21" s="7">
        <v>100.261364</v>
      </c>
    </row>
    <row r="22" spans="1:9" s="58" customFormat="1" x14ac:dyDescent="0.2">
      <c r="A22" s="2" t="s">
        <v>455</v>
      </c>
      <c r="B22" s="3">
        <v>2000000</v>
      </c>
      <c r="C22" s="55">
        <v>2.8500000000000001E-2</v>
      </c>
      <c r="D22" s="56">
        <v>41543</v>
      </c>
      <c r="E22" s="57">
        <v>43004</v>
      </c>
      <c r="F22" s="5">
        <v>42455</v>
      </c>
      <c r="G22" s="6">
        <v>42639</v>
      </c>
      <c r="H22" s="4">
        <v>3.7257999999999999E-2</v>
      </c>
      <c r="I22" s="7">
        <v>98.945694000000003</v>
      </c>
    </row>
    <row r="23" spans="1:9" s="58" customFormat="1" x14ac:dyDescent="0.2">
      <c r="A23" s="2" t="s">
        <v>533</v>
      </c>
      <c r="B23" s="3">
        <v>2000000</v>
      </c>
      <c r="C23" s="55">
        <v>3.2000000000000001E-2</v>
      </c>
      <c r="D23" s="56">
        <v>41921</v>
      </c>
      <c r="E23" s="57">
        <v>43017</v>
      </c>
      <c r="F23" s="5">
        <v>42469</v>
      </c>
      <c r="G23" s="6">
        <v>42652</v>
      </c>
      <c r="H23" s="4">
        <v>3.7294000000000001E-2</v>
      </c>
      <c r="I23" s="7">
        <v>99.342607999999998</v>
      </c>
    </row>
    <row r="24" spans="1:9" s="58" customFormat="1" x14ac:dyDescent="0.2">
      <c r="A24" s="2" t="s">
        <v>535</v>
      </c>
      <c r="B24" s="3">
        <v>2000000</v>
      </c>
      <c r="C24" s="55">
        <v>3.15E-2</v>
      </c>
      <c r="D24" s="56">
        <v>41928</v>
      </c>
      <c r="E24" s="57">
        <v>43024</v>
      </c>
      <c r="F24" s="5">
        <v>42476</v>
      </c>
      <c r="G24" s="6">
        <v>42659</v>
      </c>
      <c r="H24" s="4">
        <v>3.7314E-2</v>
      </c>
      <c r="I24" s="7">
        <v>99.268035999999995</v>
      </c>
    </row>
    <row r="25" spans="1:9" s="58" customFormat="1" x14ac:dyDescent="0.2">
      <c r="A25" s="2" t="s">
        <v>411</v>
      </c>
      <c r="B25" s="3">
        <v>5000000</v>
      </c>
      <c r="C25" s="55">
        <v>3.7999999999999999E-2</v>
      </c>
      <c r="D25" s="56">
        <v>41207</v>
      </c>
      <c r="E25" s="57">
        <v>43033</v>
      </c>
      <c r="F25" s="5">
        <v>42485</v>
      </c>
      <c r="G25" s="6">
        <v>42668</v>
      </c>
      <c r="H25" s="4">
        <v>3.7338999999999997E-2</v>
      </c>
      <c r="I25" s="7">
        <v>100.080302</v>
      </c>
    </row>
    <row r="26" spans="1:9" s="58" customFormat="1" x14ac:dyDescent="0.2">
      <c r="A26" s="2" t="s">
        <v>554</v>
      </c>
      <c r="B26" s="3">
        <v>4000000</v>
      </c>
      <c r="C26" s="55">
        <v>3.15E-2</v>
      </c>
      <c r="D26" s="56">
        <v>41956</v>
      </c>
      <c r="E26" s="57">
        <v>43052</v>
      </c>
      <c r="F26" s="5">
        <v>42503</v>
      </c>
      <c r="G26" s="6">
        <v>42687</v>
      </c>
      <c r="H26" s="4">
        <v>3.7392000000000002E-2</v>
      </c>
      <c r="I26" s="7">
        <v>99.217637999999994</v>
      </c>
    </row>
    <row r="27" spans="1:9" s="58" customFormat="1" x14ac:dyDescent="0.2">
      <c r="A27" s="2" t="s">
        <v>555</v>
      </c>
      <c r="B27" s="3">
        <v>3000000</v>
      </c>
      <c r="C27" s="55">
        <v>3.15E-2</v>
      </c>
      <c r="D27" s="56">
        <v>41970</v>
      </c>
      <c r="E27" s="57">
        <v>43066</v>
      </c>
      <c r="F27" s="5">
        <v>42517</v>
      </c>
      <c r="G27" s="6">
        <v>42701</v>
      </c>
      <c r="H27" s="4">
        <v>3.7430999999999999E-2</v>
      </c>
      <c r="I27" s="7">
        <v>99.191885999999997</v>
      </c>
    </row>
    <row r="28" spans="1:9" s="58" customFormat="1" x14ac:dyDescent="0.2">
      <c r="A28" s="2" t="s">
        <v>422</v>
      </c>
      <c r="B28" s="3">
        <v>4000000</v>
      </c>
      <c r="C28" s="55">
        <v>3.7999999999999999E-2</v>
      </c>
      <c r="D28" s="56">
        <v>41256</v>
      </c>
      <c r="E28" s="57">
        <v>43082</v>
      </c>
      <c r="F28" s="5">
        <v>42534</v>
      </c>
      <c r="G28" s="6">
        <v>42717</v>
      </c>
      <c r="H28" s="4">
        <v>3.7475000000000001E-2</v>
      </c>
      <c r="I28" s="7">
        <v>100.072119</v>
      </c>
    </row>
    <row r="29" spans="1:9" s="58" customFormat="1" x14ac:dyDescent="0.2">
      <c r="A29" s="2" t="s">
        <v>423</v>
      </c>
      <c r="B29" s="3">
        <v>3000000</v>
      </c>
      <c r="C29" s="55">
        <v>2.8500000000000001E-2</v>
      </c>
      <c r="D29" s="56">
        <v>41627</v>
      </c>
      <c r="E29" s="57">
        <v>43088</v>
      </c>
      <c r="F29" s="5">
        <v>42540</v>
      </c>
      <c r="G29" s="6">
        <v>42723</v>
      </c>
      <c r="H29" s="4">
        <v>3.7491999999999998E-2</v>
      </c>
      <c r="I29" s="7">
        <v>98.724824999999996</v>
      </c>
    </row>
    <row r="30" spans="1:9" s="58" customFormat="1" x14ac:dyDescent="0.2">
      <c r="A30" s="41" t="s">
        <v>523</v>
      </c>
      <c r="B30" s="42">
        <v>5000000</v>
      </c>
      <c r="C30" s="65">
        <v>3.7999999999999999E-2</v>
      </c>
      <c r="D30" s="66">
        <v>41263</v>
      </c>
      <c r="E30" s="67">
        <v>43089</v>
      </c>
      <c r="F30" s="46">
        <v>42541</v>
      </c>
      <c r="G30" s="47">
        <v>42724</v>
      </c>
      <c r="H30" s="43">
        <v>3.7494E-2</v>
      </c>
      <c r="I30" s="48">
        <v>100.070936</v>
      </c>
    </row>
    <row r="31" spans="1:9" s="58" customFormat="1" x14ac:dyDescent="0.2">
      <c r="A31" s="41" t="s">
        <v>562</v>
      </c>
      <c r="B31" s="42">
        <v>700000</v>
      </c>
      <c r="C31" s="65">
        <v>3.7999999999999999E-2</v>
      </c>
      <c r="D31" s="66">
        <v>42004</v>
      </c>
      <c r="E31" s="67">
        <v>43100</v>
      </c>
      <c r="F31" s="46">
        <v>42369</v>
      </c>
      <c r="G31" s="47">
        <v>42551</v>
      </c>
      <c r="H31" s="43">
        <v>3.7525000000000003E-2</v>
      </c>
      <c r="I31" s="48">
        <v>100.068658</v>
      </c>
    </row>
    <row r="32" spans="1:9" s="58" customFormat="1" x14ac:dyDescent="0.2">
      <c r="A32" s="41" t="s">
        <v>583</v>
      </c>
      <c r="B32" s="42">
        <v>3000000</v>
      </c>
      <c r="C32" s="65">
        <v>3.5999999999999997E-2</v>
      </c>
      <c r="D32" s="66">
        <v>42180</v>
      </c>
      <c r="E32" s="67">
        <v>43276</v>
      </c>
      <c r="F32" s="46">
        <v>42546</v>
      </c>
      <c r="G32" s="47">
        <v>42729</v>
      </c>
      <c r="H32" s="43">
        <v>3.8013999999999999E-2</v>
      </c>
      <c r="I32" s="48">
        <v>99.617715000000004</v>
      </c>
    </row>
    <row r="33" spans="1:9" s="58" customFormat="1" x14ac:dyDescent="0.2">
      <c r="A33" s="41" t="s">
        <v>590</v>
      </c>
      <c r="B33" s="42">
        <v>4000000</v>
      </c>
      <c r="C33" s="65">
        <v>3.6499999999999998E-2</v>
      </c>
      <c r="D33" s="66">
        <v>42243</v>
      </c>
      <c r="E33" s="67">
        <v>43339</v>
      </c>
      <c r="F33" s="46">
        <v>42427</v>
      </c>
      <c r="G33" s="47">
        <v>42609</v>
      </c>
      <c r="H33" s="43">
        <v>3.8189000000000001E-2</v>
      </c>
      <c r="I33" s="48">
        <v>99.649336000000005</v>
      </c>
    </row>
    <row r="34" spans="1:9" s="58" customFormat="1" x14ac:dyDescent="0.2">
      <c r="A34" s="41" t="s">
        <v>597</v>
      </c>
      <c r="B34" s="42">
        <v>2500000</v>
      </c>
      <c r="C34" s="65">
        <v>0.04</v>
      </c>
      <c r="D34" s="66">
        <v>42278</v>
      </c>
      <c r="E34" s="67">
        <v>43374</v>
      </c>
      <c r="F34" s="46">
        <v>42461</v>
      </c>
      <c r="G34" s="47">
        <v>42644</v>
      </c>
      <c r="H34" s="43">
        <v>3.8286000000000001E-2</v>
      </c>
      <c r="I34" s="48">
        <v>100.362061</v>
      </c>
    </row>
    <row r="35" spans="1:9" s="58" customFormat="1" x14ac:dyDescent="0.2">
      <c r="A35" s="41" t="s">
        <v>534</v>
      </c>
      <c r="B35" s="42">
        <v>3000000</v>
      </c>
      <c r="C35" s="65">
        <v>3.6999999999999998E-2</v>
      </c>
      <c r="D35" s="66">
        <v>41921</v>
      </c>
      <c r="E35" s="67">
        <v>43382</v>
      </c>
      <c r="F35" s="46">
        <v>42469</v>
      </c>
      <c r="G35" s="47">
        <v>42652</v>
      </c>
      <c r="H35" s="43">
        <v>3.8308000000000002E-2</v>
      </c>
      <c r="I35" s="48">
        <v>99.713155999999998</v>
      </c>
    </row>
    <row r="36" spans="1:9" s="58" customFormat="1" x14ac:dyDescent="0.2">
      <c r="A36" s="41" t="s">
        <v>536</v>
      </c>
      <c r="B36" s="42">
        <v>3000000</v>
      </c>
      <c r="C36" s="65">
        <v>3.6499999999999998E-2</v>
      </c>
      <c r="D36" s="66">
        <v>41928</v>
      </c>
      <c r="E36" s="67">
        <v>43389</v>
      </c>
      <c r="F36" s="46">
        <v>42476</v>
      </c>
      <c r="G36" s="47">
        <v>42659</v>
      </c>
      <c r="H36" s="43">
        <v>3.8328000000000001E-2</v>
      </c>
      <c r="I36" s="48">
        <v>99.597831999999997</v>
      </c>
    </row>
    <row r="37" spans="1:9" s="58" customFormat="1" x14ac:dyDescent="0.2">
      <c r="A37" s="41" t="s">
        <v>602</v>
      </c>
      <c r="B37" s="42">
        <v>5000000</v>
      </c>
      <c r="C37" s="65">
        <v>4.1500000000000002E-2</v>
      </c>
      <c r="D37" s="66">
        <v>42299</v>
      </c>
      <c r="E37" s="67">
        <v>43395</v>
      </c>
      <c r="F37" s="46">
        <v>42482</v>
      </c>
      <c r="G37" s="47">
        <v>42665</v>
      </c>
      <c r="H37" s="43">
        <v>3.8344000000000003E-2</v>
      </c>
      <c r="I37" s="48">
        <v>100.687162</v>
      </c>
    </row>
    <row r="38" spans="1:9" s="58" customFormat="1" x14ac:dyDescent="0.2">
      <c r="A38" s="41" t="s">
        <v>608</v>
      </c>
      <c r="B38" s="42">
        <v>5000000</v>
      </c>
      <c r="C38" s="65">
        <v>4.2500000000000003E-2</v>
      </c>
      <c r="D38" s="66">
        <v>42313</v>
      </c>
      <c r="E38" s="67">
        <v>43409</v>
      </c>
      <c r="F38" s="46">
        <v>42495</v>
      </c>
      <c r="G38" s="47">
        <v>42679</v>
      </c>
      <c r="H38" s="43">
        <v>3.8383E-2</v>
      </c>
      <c r="I38" s="48">
        <v>100.911682</v>
      </c>
    </row>
    <row r="39" spans="1:9" s="58" customFormat="1" x14ac:dyDescent="0.2">
      <c r="A39" s="41" t="s">
        <v>561</v>
      </c>
      <c r="B39" s="42">
        <v>3000000</v>
      </c>
      <c r="C39" s="65">
        <v>3.6499999999999998E-2</v>
      </c>
      <c r="D39" s="66">
        <v>41956</v>
      </c>
      <c r="E39" s="67">
        <v>43417</v>
      </c>
      <c r="F39" s="46">
        <v>42503</v>
      </c>
      <c r="G39" s="47">
        <v>42687</v>
      </c>
      <c r="H39" s="43">
        <v>3.8406000000000003E-2</v>
      </c>
      <c r="I39" s="48">
        <v>99.568871999999999</v>
      </c>
    </row>
    <row r="40" spans="1:9" s="58" customFormat="1" x14ac:dyDescent="0.2">
      <c r="A40" s="41" t="s">
        <v>560</v>
      </c>
      <c r="B40" s="42">
        <v>2500000</v>
      </c>
      <c r="C40" s="65">
        <v>3.6499999999999998E-2</v>
      </c>
      <c r="D40" s="66">
        <v>41970</v>
      </c>
      <c r="E40" s="67">
        <v>43431</v>
      </c>
      <c r="F40" s="46">
        <v>42517</v>
      </c>
      <c r="G40" s="47">
        <v>42701</v>
      </c>
      <c r="H40" s="43">
        <v>3.8443999999999999E-2</v>
      </c>
      <c r="I40" s="48">
        <v>99.554406999999998</v>
      </c>
    </row>
    <row r="41" spans="1:9" s="58" customFormat="1" x14ac:dyDescent="0.2">
      <c r="A41" s="41" t="s">
        <v>612</v>
      </c>
      <c r="B41" s="42">
        <v>3000000</v>
      </c>
      <c r="C41" s="65">
        <v>4.2000000000000003E-2</v>
      </c>
      <c r="D41" s="66">
        <v>42341</v>
      </c>
      <c r="E41" s="67">
        <v>43437</v>
      </c>
      <c r="F41" s="46">
        <v>42524</v>
      </c>
      <c r="G41" s="47">
        <v>42707</v>
      </c>
      <c r="H41" s="43">
        <v>3.8461000000000002E-2</v>
      </c>
      <c r="I41" s="48">
        <v>100.809859</v>
      </c>
    </row>
    <row r="42" spans="1:9" s="58" customFormat="1" x14ac:dyDescent="0.2">
      <c r="A42" s="41" t="s">
        <v>477</v>
      </c>
      <c r="B42" s="42">
        <v>2000000</v>
      </c>
      <c r="C42" s="65">
        <v>2.9000000000000001E-2</v>
      </c>
      <c r="D42" s="66">
        <v>41627</v>
      </c>
      <c r="E42" s="67">
        <v>43453</v>
      </c>
      <c r="F42" s="46">
        <v>42540</v>
      </c>
      <c r="G42" s="47">
        <v>42723</v>
      </c>
      <c r="H42" s="43">
        <v>3.8505999999999999E-2</v>
      </c>
      <c r="I42" s="48">
        <v>97.779787999999996</v>
      </c>
    </row>
    <row r="43" spans="1:9" s="58" customFormat="1" x14ac:dyDescent="0.2">
      <c r="A43" s="41" t="s">
        <v>639</v>
      </c>
      <c r="B43" s="42">
        <v>5000000</v>
      </c>
      <c r="C43" s="65">
        <v>3.9E-2</v>
      </c>
      <c r="D43" s="66">
        <v>42523</v>
      </c>
      <c r="E43" s="67">
        <v>43618</v>
      </c>
      <c r="F43" s="46">
        <v>42523</v>
      </c>
      <c r="G43" s="47">
        <v>42706</v>
      </c>
      <c r="H43" s="43">
        <v>3.8963999999999999E-2</v>
      </c>
      <c r="I43" s="48">
        <v>100.007424</v>
      </c>
    </row>
    <row r="44" spans="1:9" s="58" customFormat="1" x14ac:dyDescent="0.2">
      <c r="A44" s="41" t="s">
        <v>584</v>
      </c>
      <c r="B44" s="42">
        <v>1000000</v>
      </c>
      <c r="C44" s="65">
        <v>3.6999999999999998E-2</v>
      </c>
      <c r="D44" s="66">
        <v>42180</v>
      </c>
      <c r="E44" s="67">
        <v>43641</v>
      </c>
      <c r="F44" s="46">
        <v>42546</v>
      </c>
      <c r="G44" s="47">
        <v>42729</v>
      </c>
      <c r="H44" s="43">
        <v>3.9121999999999997E-2</v>
      </c>
      <c r="I44" s="48">
        <v>99.406887999999995</v>
      </c>
    </row>
    <row r="45" spans="1:9" s="58" customFormat="1" x14ac:dyDescent="0.2">
      <c r="A45" s="41" t="s">
        <v>596</v>
      </c>
      <c r="B45" s="42">
        <v>4000000</v>
      </c>
      <c r="C45" s="65">
        <v>3.7499999999999999E-2</v>
      </c>
      <c r="D45" s="66">
        <v>42243</v>
      </c>
      <c r="E45" s="67">
        <v>43704</v>
      </c>
      <c r="F45" s="46">
        <v>42427</v>
      </c>
      <c r="G45" s="47">
        <v>42609</v>
      </c>
      <c r="H45" s="43">
        <v>3.9891999999999997E-2</v>
      </c>
      <c r="I45" s="48">
        <v>99.292505000000006</v>
      </c>
    </row>
    <row r="46" spans="1:9" s="58" customFormat="1" x14ac:dyDescent="0.2">
      <c r="A46" s="41" t="s">
        <v>598</v>
      </c>
      <c r="B46" s="42">
        <v>2500000</v>
      </c>
      <c r="C46" s="65">
        <v>4.1500000000000002E-2</v>
      </c>
      <c r="D46" s="66">
        <v>42278</v>
      </c>
      <c r="E46" s="67">
        <v>43739</v>
      </c>
      <c r="F46" s="46">
        <v>42461</v>
      </c>
      <c r="G46" s="47">
        <v>42644</v>
      </c>
      <c r="H46" s="43">
        <v>4.0320000000000002E-2</v>
      </c>
      <c r="I46" s="48">
        <v>100.351333</v>
      </c>
    </row>
    <row r="47" spans="1:9" s="58" customFormat="1" x14ac:dyDescent="0.2">
      <c r="A47" s="41" t="s">
        <v>537</v>
      </c>
      <c r="B47" s="42">
        <v>3000000</v>
      </c>
      <c r="C47" s="65">
        <v>3.9E-2</v>
      </c>
      <c r="D47" s="66">
        <v>41928</v>
      </c>
      <c r="E47" s="67">
        <v>43754</v>
      </c>
      <c r="F47" s="46">
        <v>42476</v>
      </c>
      <c r="G47" s="47">
        <v>42659</v>
      </c>
      <c r="H47" s="43">
        <v>4.0502999999999997E-2</v>
      </c>
      <c r="I47" s="48">
        <v>99.535983000000002</v>
      </c>
    </row>
    <row r="48" spans="1:9" s="58" customFormat="1" x14ac:dyDescent="0.2">
      <c r="A48" s="41" t="s">
        <v>601</v>
      </c>
      <c r="B48" s="42">
        <v>5000000</v>
      </c>
      <c r="C48" s="65">
        <v>4.2500000000000003E-2</v>
      </c>
      <c r="D48" s="66">
        <v>42299</v>
      </c>
      <c r="E48" s="67">
        <v>43760</v>
      </c>
      <c r="F48" s="46">
        <v>42482</v>
      </c>
      <c r="G48" s="47">
        <v>42665</v>
      </c>
      <c r="H48" s="43">
        <v>4.0577000000000002E-2</v>
      </c>
      <c r="I48" s="48">
        <v>100.585283</v>
      </c>
    </row>
    <row r="49" spans="1:12" s="58" customFormat="1" x14ac:dyDescent="0.2">
      <c r="A49" s="41" t="s">
        <v>559</v>
      </c>
      <c r="B49" s="42">
        <v>1000000</v>
      </c>
      <c r="C49" s="65">
        <v>3.9E-2</v>
      </c>
      <c r="D49" s="66">
        <v>41956</v>
      </c>
      <c r="E49" s="67">
        <v>43782</v>
      </c>
      <c r="F49" s="46">
        <v>42503</v>
      </c>
      <c r="G49" s="47">
        <v>42687</v>
      </c>
      <c r="H49" s="43">
        <v>4.0846E-2</v>
      </c>
      <c r="I49" s="48">
        <v>99.420556000000005</v>
      </c>
    </row>
    <row r="50" spans="1:12" s="58" customFormat="1" x14ac:dyDescent="0.2">
      <c r="A50" s="41" t="s">
        <v>558</v>
      </c>
      <c r="B50" s="42">
        <v>2000000</v>
      </c>
      <c r="C50" s="65">
        <v>3.9E-2</v>
      </c>
      <c r="D50" s="66">
        <v>41970</v>
      </c>
      <c r="E50" s="67">
        <v>43796</v>
      </c>
      <c r="F50" s="46">
        <v>42517</v>
      </c>
      <c r="G50" s="47">
        <v>42701</v>
      </c>
      <c r="H50" s="43">
        <v>4.1016999999999998E-2</v>
      </c>
      <c r="I50" s="48">
        <v>99.361632</v>
      </c>
    </row>
    <row r="51" spans="1:12" s="58" customFormat="1" x14ac:dyDescent="0.2">
      <c r="A51" s="41" t="s">
        <v>300</v>
      </c>
      <c r="B51" s="42">
        <v>3000000</v>
      </c>
      <c r="C51" s="65">
        <v>0.06</v>
      </c>
      <c r="D51" s="66">
        <v>40157</v>
      </c>
      <c r="E51" s="67">
        <v>43809</v>
      </c>
      <c r="F51" s="46">
        <v>42531</v>
      </c>
      <c r="G51" s="47">
        <v>42714</v>
      </c>
      <c r="H51" s="43">
        <v>4.1175999999999997E-2</v>
      </c>
      <c r="I51" s="48">
        <v>105.986345</v>
      </c>
    </row>
    <row r="52" spans="1:12" s="58" customFormat="1" x14ac:dyDescent="0.2">
      <c r="A52" s="14"/>
      <c r="B52" s="14"/>
      <c r="C52" s="14"/>
      <c r="D52" s="14"/>
      <c r="E52" s="14"/>
      <c r="F52" s="14"/>
      <c r="G52" s="14"/>
      <c r="H52" s="14"/>
      <c r="I52" s="14"/>
      <c r="J52" s="14"/>
    </row>
    <row r="53" spans="1:12" x14ac:dyDescent="0.2">
      <c r="A53" s="14" t="s">
        <v>117</v>
      </c>
      <c r="I53" s="38"/>
    </row>
    <row r="54" spans="1:12" x14ac:dyDescent="0.2">
      <c r="A54" s="14" t="s">
        <v>122</v>
      </c>
    </row>
    <row r="55" spans="1:12" x14ac:dyDescent="0.2">
      <c r="A55" s="157" t="s">
        <v>121</v>
      </c>
      <c r="B55" s="157"/>
      <c r="C55" s="157"/>
      <c r="D55" s="157"/>
      <c r="E55" s="157"/>
      <c r="F55" s="157"/>
      <c r="G55" s="157"/>
      <c r="H55" s="157"/>
    </row>
    <row r="56" spans="1:12" x14ac:dyDescent="0.2">
      <c r="A56" s="60" t="s">
        <v>177</v>
      </c>
    </row>
    <row r="57" spans="1:12" ht="14.25" customHeight="1" x14ac:dyDescent="0.2">
      <c r="A57" s="14" t="s">
        <v>174</v>
      </c>
    </row>
    <row r="58" spans="1:12" x14ac:dyDescent="0.2">
      <c r="A58" s="14" t="s">
        <v>172</v>
      </c>
    </row>
    <row r="59" spans="1:12" ht="14.25" customHeight="1" x14ac:dyDescent="0.2">
      <c r="A59" s="14" t="s">
        <v>175</v>
      </c>
    </row>
    <row r="60" spans="1:12" ht="15" customHeight="1" x14ac:dyDescent="0.2">
      <c r="A60" s="14" t="s">
        <v>176</v>
      </c>
    </row>
    <row r="61" spans="1:12" x14ac:dyDescent="0.2">
      <c r="A61" s="14" t="s">
        <v>24</v>
      </c>
    </row>
    <row r="62" spans="1:12" x14ac:dyDescent="0.2">
      <c r="I62" s="61"/>
      <c r="J62" s="61"/>
    </row>
    <row r="63" spans="1:12" x14ac:dyDescent="0.2">
      <c r="A63" s="1"/>
      <c r="B63" s="8"/>
      <c r="C63" s="8"/>
      <c r="D63" s="8"/>
      <c r="E63" s="8"/>
      <c r="H63" s="61"/>
      <c r="I63" s="62"/>
      <c r="J63" s="62"/>
      <c r="K63" s="61"/>
      <c r="L63" s="63"/>
    </row>
    <row r="64" spans="1:12" x14ac:dyDescent="0.2">
      <c r="F64" s="62"/>
      <c r="H64" s="62"/>
      <c r="K64" s="62"/>
    </row>
    <row r="65" spans="1:6" x14ac:dyDescent="0.2">
      <c r="B65" s="39"/>
      <c r="C65" s="39"/>
      <c r="D65" s="39"/>
      <c r="F65" s="39"/>
    </row>
    <row r="67" spans="1:6" x14ac:dyDescent="0.2">
      <c r="A67" s="64"/>
    </row>
  </sheetData>
  <sheetProtection password="C1C1" sheet="1" objects="1" scenarios="1"/>
  <sortState ref="A9:I51">
    <sortCondition ref="E9:E51"/>
  </sortState>
  <mergeCells count="1">
    <mergeCell ref="A55:H55"/>
  </mergeCells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M356"/>
  <sheetViews>
    <sheetView zoomScaleNormal="100" workbookViewId="0">
      <pane ySplit="8" topLeftCell="A320" activePane="bottomLeft" state="frozen"/>
      <selection activeCell="N30" sqref="N30"/>
      <selection pane="bottomLeft" activeCell="E2" sqref="E2:F2"/>
    </sheetView>
  </sheetViews>
  <sheetFormatPr defaultRowHeight="12.75" x14ac:dyDescent="0.2"/>
  <cols>
    <col min="1" max="1" width="17.28515625" style="10" customWidth="1"/>
    <col min="2" max="2" width="15.5703125" style="10" bestFit="1" customWidth="1"/>
    <col min="3" max="4" width="14.7109375" style="10" customWidth="1"/>
    <col min="5" max="5" width="15.5703125" style="10" customWidth="1"/>
    <col min="6" max="7" width="15.7109375" style="68" customWidth="1"/>
    <col min="8" max="8" width="11.28515625" style="10" customWidth="1"/>
    <col min="9" max="9" width="11" style="12" bestFit="1" customWidth="1"/>
    <col min="10" max="10" width="14.7109375" style="12" customWidth="1"/>
    <col min="11" max="11" width="16.7109375" style="12" customWidth="1"/>
    <col min="12" max="12" width="8.42578125" style="13" customWidth="1"/>
    <col min="13" max="16384" width="9.140625" style="10"/>
  </cols>
  <sheetData>
    <row r="1" spans="1:12" x14ac:dyDescent="0.2">
      <c r="A1" s="8" t="s">
        <v>38</v>
      </c>
      <c r="B1" s="9"/>
      <c r="C1" s="9"/>
      <c r="D1" s="9"/>
      <c r="E1" s="9"/>
      <c r="H1" s="12"/>
    </row>
    <row r="2" spans="1:12" x14ac:dyDescent="0.2">
      <c r="B2" s="9" t="s">
        <v>9</v>
      </c>
      <c r="C2" s="15">
        <f>ValueDateFDB</f>
        <v>42551</v>
      </c>
      <c r="D2" s="15"/>
      <c r="E2" s="16"/>
      <c r="F2" s="70"/>
      <c r="G2" s="70"/>
      <c r="H2" s="12"/>
    </row>
    <row r="3" spans="1:12" ht="6" customHeight="1" x14ac:dyDescent="0.2">
      <c r="A3" s="14"/>
      <c r="B3" s="9"/>
      <c r="C3" s="9"/>
      <c r="D3" s="9"/>
      <c r="E3" s="9"/>
      <c r="F3" s="71"/>
      <c r="G3" s="71"/>
      <c r="H3" s="12"/>
    </row>
    <row r="4" spans="1:12" x14ac:dyDescent="0.2">
      <c r="A4" s="19" t="s">
        <v>0</v>
      </c>
      <c r="B4" s="9"/>
      <c r="C4" s="9"/>
      <c r="D4" s="9"/>
      <c r="E4" s="9"/>
      <c r="H4" s="12"/>
    </row>
    <row r="5" spans="1:12" ht="5.25" customHeight="1" x14ac:dyDescent="0.2"/>
    <row r="6" spans="1:12" x14ac:dyDescent="0.2">
      <c r="A6" s="20" t="s">
        <v>538</v>
      </c>
      <c r="B6" s="21" t="s">
        <v>519</v>
      </c>
      <c r="C6" s="50" t="s">
        <v>540</v>
      </c>
      <c r="D6" s="20" t="s">
        <v>541</v>
      </c>
      <c r="E6" s="21" t="s">
        <v>1</v>
      </c>
      <c r="F6" s="20" t="s">
        <v>2</v>
      </c>
      <c r="G6" s="21" t="s">
        <v>3</v>
      </c>
      <c r="H6" s="21" t="s">
        <v>4</v>
      </c>
      <c r="I6" s="22" t="s">
        <v>11</v>
      </c>
      <c r="L6" s="23"/>
    </row>
    <row r="7" spans="1:12" ht="14.25" customHeight="1" x14ac:dyDescent="0.2">
      <c r="A7" s="27" t="s">
        <v>539</v>
      </c>
      <c r="B7" s="25" t="s">
        <v>521</v>
      </c>
      <c r="C7" s="51" t="s">
        <v>520</v>
      </c>
      <c r="D7" s="27" t="s">
        <v>5</v>
      </c>
      <c r="E7" s="25" t="s">
        <v>5</v>
      </c>
      <c r="F7" s="27" t="s">
        <v>5</v>
      </c>
      <c r="G7" s="25" t="s">
        <v>5</v>
      </c>
      <c r="H7" s="25" t="s">
        <v>1</v>
      </c>
      <c r="I7" s="28">
        <v>100</v>
      </c>
      <c r="L7" s="29"/>
    </row>
    <row r="8" spans="1:12" ht="1.5" customHeight="1" x14ac:dyDescent="0.2">
      <c r="A8" s="72"/>
      <c r="B8" s="53"/>
      <c r="C8" s="73"/>
      <c r="D8" s="33"/>
      <c r="E8" s="74"/>
      <c r="F8" s="33"/>
      <c r="G8" s="34"/>
      <c r="H8" s="34"/>
      <c r="I8" s="35"/>
      <c r="L8" s="36"/>
    </row>
    <row r="9" spans="1:12" s="77" customFormat="1" x14ac:dyDescent="0.2">
      <c r="A9" s="88" t="s">
        <v>12</v>
      </c>
      <c r="B9" s="42">
        <v>4000000</v>
      </c>
      <c r="C9" s="89">
        <v>6.4600000000000005E-2</v>
      </c>
      <c r="D9" s="90">
        <v>37083</v>
      </c>
      <c r="E9" s="91">
        <v>42562</v>
      </c>
      <c r="F9" s="92">
        <v>42380</v>
      </c>
      <c r="G9" s="46">
        <v>42562</v>
      </c>
      <c r="H9" s="43">
        <v>1.833E-3</v>
      </c>
      <c r="I9" s="93">
        <v>100.189502</v>
      </c>
      <c r="J9" s="75"/>
      <c r="K9" s="75"/>
      <c r="L9" s="76"/>
    </row>
    <row r="10" spans="1:12" s="75" customFormat="1" x14ac:dyDescent="0.2">
      <c r="A10" s="88" t="s">
        <v>136</v>
      </c>
      <c r="B10" s="42">
        <v>4000000</v>
      </c>
      <c r="C10" s="89">
        <v>9.5000000000000001E-2</v>
      </c>
      <c r="D10" s="90">
        <v>38912</v>
      </c>
      <c r="E10" s="91">
        <v>42565</v>
      </c>
      <c r="F10" s="92">
        <v>42383</v>
      </c>
      <c r="G10" s="46">
        <v>42565</v>
      </c>
      <c r="H10" s="43">
        <v>2.333E-3</v>
      </c>
      <c r="I10" s="93">
        <v>100.355986</v>
      </c>
      <c r="J10" s="12"/>
      <c r="K10" s="12"/>
      <c r="L10" s="76"/>
    </row>
    <row r="11" spans="1:12" x14ac:dyDescent="0.2">
      <c r="A11" s="88" t="s">
        <v>138</v>
      </c>
      <c r="B11" s="42">
        <v>3000000</v>
      </c>
      <c r="C11" s="89">
        <v>9.5500000000000002E-2</v>
      </c>
      <c r="D11" s="90">
        <v>38926</v>
      </c>
      <c r="E11" s="91">
        <v>42579</v>
      </c>
      <c r="F11" s="92">
        <v>42397</v>
      </c>
      <c r="G11" s="46">
        <v>42579</v>
      </c>
      <c r="H11" s="43">
        <v>4.6670000000000001E-3</v>
      </c>
      <c r="I11" s="93">
        <v>100.69701499999999</v>
      </c>
      <c r="L11" s="78"/>
    </row>
    <row r="12" spans="1:12" x14ac:dyDescent="0.2">
      <c r="A12" s="94" t="s">
        <v>328</v>
      </c>
      <c r="B12" s="42">
        <v>2000000</v>
      </c>
      <c r="C12" s="89">
        <v>6.25E-2</v>
      </c>
      <c r="D12" s="90">
        <v>40394</v>
      </c>
      <c r="E12" s="91">
        <v>42586</v>
      </c>
      <c r="F12" s="92">
        <v>42404</v>
      </c>
      <c r="G12" s="46">
        <v>42586</v>
      </c>
      <c r="H12" s="43">
        <v>5.2170000000000003E-3</v>
      </c>
      <c r="I12" s="93">
        <v>100.549256</v>
      </c>
      <c r="L12" s="78"/>
    </row>
    <row r="13" spans="1:12" x14ac:dyDescent="0.2">
      <c r="A13" s="88" t="s">
        <v>13</v>
      </c>
      <c r="B13" s="42">
        <v>2000000</v>
      </c>
      <c r="C13" s="89">
        <v>6.4000000000000001E-2</v>
      </c>
      <c r="D13" s="90" t="s">
        <v>544</v>
      </c>
      <c r="E13" s="91">
        <v>42590</v>
      </c>
      <c r="F13" s="92">
        <v>42408</v>
      </c>
      <c r="G13" s="46">
        <v>42590</v>
      </c>
      <c r="H13" s="43">
        <v>5.3899999999999998E-3</v>
      </c>
      <c r="I13" s="93">
        <v>100.62615099999999</v>
      </c>
      <c r="L13" s="79"/>
    </row>
    <row r="14" spans="1:12" x14ac:dyDescent="0.2">
      <c r="A14" s="88" t="s">
        <v>14</v>
      </c>
      <c r="B14" s="42">
        <v>4000000</v>
      </c>
      <c r="C14" s="89">
        <v>6.4000000000000001E-2</v>
      </c>
      <c r="D14" s="90" t="s">
        <v>545</v>
      </c>
      <c r="E14" s="91">
        <v>42604</v>
      </c>
      <c r="F14" s="92">
        <v>42422</v>
      </c>
      <c r="G14" s="46">
        <v>42604</v>
      </c>
      <c r="H14" s="43">
        <v>5.9969999999999997E-3</v>
      </c>
      <c r="I14" s="93">
        <v>100.84183400000001</v>
      </c>
      <c r="L14" s="76"/>
    </row>
    <row r="15" spans="1:12" x14ac:dyDescent="0.2">
      <c r="A15" s="88" t="s">
        <v>15</v>
      </c>
      <c r="B15" s="42">
        <v>4000000</v>
      </c>
      <c r="C15" s="89">
        <v>6.4000000000000001E-2</v>
      </c>
      <c r="D15" s="90" t="s">
        <v>546</v>
      </c>
      <c r="E15" s="91">
        <v>42611</v>
      </c>
      <c r="F15" s="92">
        <v>42429</v>
      </c>
      <c r="G15" s="46">
        <v>42611</v>
      </c>
      <c r="H15" s="43">
        <v>6.3E-3</v>
      </c>
      <c r="I15" s="93">
        <v>100.94788699999999</v>
      </c>
      <c r="J15" s="77"/>
      <c r="K15" s="77"/>
      <c r="L15" s="76"/>
    </row>
    <row r="16" spans="1:12" s="77" customFormat="1" x14ac:dyDescent="0.2">
      <c r="A16" s="88" t="s">
        <v>142</v>
      </c>
      <c r="B16" s="42">
        <v>700000</v>
      </c>
      <c r="C16" s="89">
        <v>9.6000000000000002E-2</v>
      </c>
      <c r="D16" s="90">
        <v>38968</v>
      </c>
      <c r="E16" s="91">
        <v>42621</v>
      </c>
      <c r="F16" s="92">
        <v>42437</v>
      </c>
      <c r="G16" s="46">
        <v>42621</v>
      </c>
      <c r="H16" s="43">
        <v>6.7000000000000002E-3</v>
      </c>
      <c r="I16" s="93">
        <v>101.692694</v>
      </c>
      <c r="J16" s="12"/>
      <c r="K16" s="12"/>
      <c r="L16" s="76"/>
    </row>
    <row r="17" spans="1:12" x14ac:dyDescent="0.2">
      <c r="A17" s="88" t="s">
        <v>16</v>
      </c>
      <c r="B17" s="42">
        <v>3000000</v>
      </c>
      <c r="C17" s="89">
        <v>6.3500000000000001E-2</v>
      </c>
      <c r="D17" s="90" t="s">
        <v>547</v>
      </c>
      <c r="E17" s="91">
        <v>42646</v>
      </c>
      <c r="F17" s="92">
        <v>42463</v>
      </c>
      <c r="G17" s="46">
        <v>42646</v>
      </c>
      <c r="H17" s="43">
        <v>8.8330000000000006E-3</v>
      </c>
      <c r="I17" s="93">
        <v>101.41221400000001</v>
      </c>
      <c r="L17" s="78"/>
    </row>
    <row r="18" spans="1:12" x14ac:dyDescent="0.2">
      <c r="A18" s="88" t="s">
        <v>148</v>
      </c>
      <c r="B18" s="42">
        <v>6100000</v>
      </c>
      <c r="C18" s="89">
        <v>9.9400000000000002E-2</v>
      </c>
      <c r="D18" s="90">
        <v>38994</v>
      </c>
      <c r="E18" s="91">
        <v>42647</v>
      </c>
      <c r="F18" s="92">
        <v>42464</v>
      </c>
      <c r="G18" s="46">
        <v>42647</v>
      </c>
      <c r="H18" s="43">
        <v>9.1000000000000004E-3</v>
      </c>
      <c r="I18" s="93">
        <v>102.357258</v>
      </c>
      <c r="J18" s="77"/>
      <c r="K18" s="77"/>
      <c r="L18" s="76"/>
    </row>
    <row r="19" spans="1:12" s="77" customFormat="1" x14ac:dyDescent="0.2">
      <c r="A19" s="88" t="s">
        <v>17</v>
      </c>
      <c r="B19" s="42">
        <v>4000000</v>
      </c>
      <c r="C19" s="89">
        <v>6.3500000000000001E-2</v>
      </c>
      <c r="D19" s="90" t="s">
        <v>548</v>
      </c>
      <c r="E19" s="91">
        <v>42653</v>
      </c>
      <c r="F19" s="92">
        <v>42470</v>
      </c>
      <c r="G19" s="46">
        <v>42653</v>
      </c>
      <c r="H19" s="43">
        <v>1.0699999999999999E-2</v>
      </c>
      <c r="I19" s="93">
        <v>101.46292200000001</v>
      </c>
      <c r="J19" s="12"/>
      <c r="K19" s="12"/>
      <c r="L19" s="78"/>
    </row>
    <row r="20" spans="1:12" x14ac:dyDescent="0.2">
      <c r="A20" s="88" t="s">
        <v>18</v>
      </c>
      <c r="B20" s="42">
        <v>4000000</v>
      </c>
      <c r="C20" s="89">
        <v>6.3500000000000001E-2</v>
      </c>
      <c r="D20" s="90" t="s">
        <v>549</v>
      </c>
      <c r="E20" s="91">
        <v>42660</v>
      </c>
      <c r="F20" s="92">
        <v>42477</v>
      </c>
      <c r="G20" s="46">
        <v>42660</v>
      </c>
      <c r="H20" s="43">
        <v>1.2567E-2</v>
      </c>
      <c r="I20" s="93">
        <v>101.50641400000001</v>
      </c>
      <c r="L20" s="76"/>
    </row>
    <row r="21" spans="1:12" x14ac:dyDescent="0.2">
      <c r="A21" s="88" t="s">
        <v>19</v>
      </c>
      <c r="B21" s="42">
        <v>4000000</v>
      </c>
      <c r="C21" s="89">
        <v>6.2899999999999998E-2</v>
      </c>
      <c r="D21" s="90" t="s">
        <v>550</v>
      </c>
      <c r="E21" s="91">
        <v>42709</v>
      </c>
      <c r="F21" s="92">
        <v>42526</v>
      </c>
      <c r="G21" s="46">
        <v>42709</v>
      </c>
      <c r="H21" s="43">
        <v>2.5633E-2</v>
      </c>
      <c r="I21" s="93">
        <v>101.586484</v>
      </c>
      <c r="L21" s="76"/>
    </row>
    <row r="22" spans="1:12" x14ac:dyDescent="0.2">
      <c r="A22" s="88" t="s">
        <v>162</v>
      </c>
      <c r="B22" s="42">
        <v>500000</v>
      </c>
      <c r="C22" s="89">
        <v>0.1075</v>
      </c>
      <c r="D22" s="90">
        <v>39071</v>
      </c>
      <c r="E22" s="91">
        <v>42724</v>
      </c>
      <c r="F22" s="92">
        <v>42541</v>
      </c>
      <c r="G22" s="46">
        <v>42724</v>
      </c>
      <c r="H22" s="43">
        <v>2.9633E-2</v>
      </c>
      <c r="I22" s="93">
        <v>103.62569999999999</v>
      </c>
      <c r="L22" s="76"/>
    </row>
    <row r="23" spans="1:12" x14ac:dyDescent="0.2">
      <c r="A23" s="88" t="s">
        <v>20</v>
      </c>
      <c r="B23" s="42">
        <v>5000000</v>
      </c>
      <c r="C23" s="89">
        <v>6.2799999999999995E-2</v>
      </c>
      <c r="D23" s="90">
        <v>37307</v>
      </c>
      <c r="E23" s="91">
        <v>42786</v>
      </c>
      <c r="F23" s="92">
        <v>42420</v>
      </c>
      <c r="G23" s="46">
        <v>42602</v>
      </c>
      <c r="H23" s="43">
        <v>3.1967000000000002E-2</v>
      </c>
      <c r="I23" s="93">
        <v>101.93327600000001</v>
      </c>
      <c r="L23" s="78"/>
    </row>
    <row r="24" spans="1:12" x14ac:dyDescent="0.2">
      <c r="A24" s="88" t="s">
        <v>21</v>
      </c>
      <c r="B24" s="42">
        <v>3000000</v>
      </c>
      <c r="C24" s="89">
        <v>6.2799999999999995E-2</v>
      </c>
      <c r="D24" s="90">
        <v>37314</v>
      </c>
      <c r="E24" s="91">
        <v>42793</v>
      </c>
      <c r="F24" s="92">
        <v>42427</v>
      </c>
      <c r="G24" s="46">
        <v>42609</v>
      </c>
      <c r="H24" s="43">
        <v>3.2039999999999999E-2</v>
      </c>
      <c r="I24" s="93">
        <v>101.985697</v>
      </c>
      <c r="L24" s="76"/>
    </row>
    <row r="25" spans="1:12" x14ac:dyDescent="0.2">
      <c r="A25" s="88" t="s">
        <v>22</v>
      </c>
      <c r="B25" s="42">
        <v>3000000</v>
      </c>
      <c r="C25" s="89">
        <v>6.2799999999999995E-2</v>
      </c>
      <c r="D25" s="90">
        <v>37321</v>
      </c>
      <c r="E25" s="91">
        <v>42800</v>
      </c>
      <c r="F25" s="92">
        <v>42435</v>
      </c>
      <c r="G25" s="46">
        <v>42619</v>
      </c>
      <c r="H25" s="43">
        <v>3.218E-2</v>
      </c>
      <c r="I25" s="93">
        <v>102.0517</v>
      </c>
      <c r="J25" s="77"/>
      <c r="K25" s="77"/>
      <c r="L25" s="76"/>
    </row>
    <row r="26" spans="1:12" s="77" customFormat="1" x14ac:dyDescent="0.2">
      <c r="A26" s="88" t="s">
        <v>23</v>
      </c>
      <c r="B26" s="42">
        <v>3000000</v>
      </c>
      <c r="C26" s="89">
        <v>6.2899999999999998E-2</v>
      </c>
      <c r="D26" s="90">
        <v>37335</v>
      </c>
      <c r="E26" s="91">
        <v>42814</v>
      </c>
      <c r="F26" s="92">
        <v>42449</v>
      </c>
      <c r="G26" s="46">
        <v>42633</v>
      </c>
      <c r="H26" s="43">
        <v>3.2460000000000003E-2</v>
      </c>
      <c r="I26" s="93">
        <v>102.151158</v>
      </c>
      <c r="J26" s="12"/>
      <c r="K26" s="12"/>
      <c r="L26" s="76"/>
    </row>
    <row r="27" spans="1:12" x14ac:dyDescent="0.2">
      <c r="A27" s="88" t="s">
        <v>165</v>
      </c>
      <c r="B27" s="42">
        <v>1100000</v>
      </c>
      <c r="C27" s="89">
        <v>8.7900000000000006E-2</v>
      </c>
      <c r="D27" s="90">
        <v>39183</v>
      </c>
      <c r="E27" s="91">
        <v>42836</v>
      </c>
      <c r="F27" s="92">
        <v>42471</v>
      </c>
      <c r="G27" s="46">
        <v>42654</v>
      </c>
      <c r="H27" s="43">
        <v>3.2899999999999999E-2</v>
      </c>
      <c r="I27" s="93">
        <v>104.200137</v>
      </c>
      <c r="J27" s="77"/>
      <c r="K27" s="77"/>
      <c r="L27" s="76"/>
    </row>
    <row r="28" spans="1:12" s="77" customFormat="1" x14ac:dyDescent="0.2">
      <c r="A28" s="88" t="s">
        <v>25</v>
      </c>
      <c r="B28" s="42">
        <v>4000000</v>
      </c>
      <c r="C28" s="89">
        <v>6.2899999999999998E-2</v>
      </c>
      <c r="D28" s="90">
        <v>37405</v>
      </c>
      <c r="E28" s="91">
        <v>42884</v>
      </c>
      <c r="F28" s="92">
        <v>42519</v>
      </c>
      <c r="G28" s="46">
        <v>42703</v>
      </c>
      <c r="H28" s="43">
        <v>3.3860000000000001E-2</v>
      </c>
      <c r="I28" s="93">
        <v>102.585604</v>
      </c>
      <c r="J28" s="12"/>
      <c r="K28" s="12"/>
      <c r="L28" s="78"/>
    </row>
    <row r="29" spans="1:12" x14ac:dyDescent="0.2">
      <c r="A29" s="88" t="s">
        <v>166</v>
      </c>
      <c r="B29" s="42">
        <v>1400000</v>
      </c>
      <c r="C29" s="89">
        <v>8.7499999999999994E-2</v>
      </c>
      <c r="D29" s="90">
        <v>39241</v>
      </c>
      <c r="E29" s="91">
        <v>42894</v>
      </c>
      <c r="F29" s="92">
        <v>42529</v>
      </c>
      <c r="G29" s="46">
        <v>42712</v>
      </c>
      <c r="H29" s="43">
        <v>3.406E-2</v>
      </c>
      <c r="I29" s="93">
        <v>104.89837</v>
      </c>
      <c r="L29" s="76"/>
    </row>
    <row r="30" spans="1:12" x14ac:dyDescent="0.2">
      <c r="A30" s="95" t="s">
        <v>26</v>
      </c>
      <c r="B30" s="42">
        <v>4000000</v>
      </c>
      <c r="C30" s="43">
        <v>6.2700000000000006E-2</v>
      </c>
      <c r="D30" s="90">
        <v>37419</v>
      </c>
      <c r="E30" s="96">
        <v>42898</v>
      </c>
      <c r="F30" s="92">
        <v>42533</v>
      </c>
      <c r="G30" s="46">
        <v>42716</v>
      </c>
      <c r="H30" s="43">
        <v>3.4139999999999997E-2</v>
      </c>
      <c r="I30" s="93">
        <v>102.64740399999999</v>
      </c>
      <c r="L30" s="78"/>
    </row>
    <row r="31" spans="1:12" x14ac:dyDescent="0.2">
      <c r="A31" s="95" t="s">
        <v>27</v>
      </c>
      <c r="B31" s="42">
        <v>4000000</v>
      </c>
      <c r="C31" s="43">
        <v>6.2600000000000003E-2</v>
      </c>
      <c r="D31" s="90">
        <v>37433</v>
      </c>
      <c r="E31" s="96">
        <v>42912</v>
      </c>
      <c r="F31" s="92">
        <v>42547</v>
      </c>
      <c r="G31" s="46">
        <v>42730</v>
      </c>
      <c r="H31" s="43">
        <v>3.4402000000000002E-2</v>
      </c>
      <c r="I31" s="93">
        <v>102.71857300000001</v>
      </c>
      <c r="J31" s="77"/>
      <c r="K31" s="77"/>
      <c r="L31" s="76"/>
    </row>
    <row r="32" spans="1:12" s="77" customFormat="1" x14ac:dyDescent="0.2">
      <c r="A32" s="95" t="s">
        <v>28</v>
      </c>
      <c r="B32" s="42">
        <v>4000000</v>
      </c>
      <c r="C32" s="43">
        <v>6.2600000000000003E-2</v>
      </c>
      <c r="D32" s="90">
        <v>37447</v>
      </c>
      <c r="E32" s="96">
        <v>42926</v>
      </c>
      <c r="F32" s="92">
        <v>42379</v>
      </c>
      <c r="G32" s="46">
        <v>42561</v>
      </c>
      <c r="H32" s="43">
        <v>3.4424999999999997E-2</v>
      </c>
      <c r="I32" s="93">
        <v>102.819135</v>
      </c>
      <c r="J32" s="12"/>
      <c r="K32" s="12"/>
      <c r="L32" s="76"/>
    </row>
    <row r="33" spans="1:12" x14ac:dyDescent="0.2">
      <c r="A33" s="95" t="s">
        <v>29</v>
      </c>
      <c r="B33" s="42">
        <v>3000000</v>
      </c>
      <c r="C33" s="43">
        <v>6.2600000000000003E-2</v>
      </c>
      <c r="D33" s="90">
        <v>37468</v>
      </c>
      <c r="E33" s="96">
        <v>42947</v>
      </c>
      <c r="F33" s="92">
        <v>42400</v>
      </c>
      <c r="G33" s="46">
        <v>42582</v>
      </c>
      <c r="H33" s="43">
        <v>3.4459999999999998E-2</v>
      </c>
      <c r="I33" s="93">
        <v>102.96841999999999</v>
      </c>
      <c r="L33" s="76"/>
    </row>
    <row r="34" spans="1:12" x14ac:dyDescent="0.2">
      <c r="A34" s="97" t="s">
        <v>356</v>
      </c>
      <c r="B34" s="42">
        <v>200000</v>
      </c>
      <c r="C34" s="43">
        <v>0.06</v>
      </c>
      <c r="D34" s="90">
        <v>40765</v>
      </c>
      <c r="E34" s="96">
        <v>42957</v>
      </c>
      <c r="F34" s="92">
        <v>42410</v>
      </c>
      <c r="G34" s="46">
        <v>42592</v>
      </c>
      <c r="H34" s="43">
        <v>3.4477000000000001E-2</v>
      </c>
      <c r="I34" s="93">
        <v>102.758233</v>
      </c>
      <c r="J34" s="77"/>
      <c r="K34" s="77"/>
      <c r="L34" s="76"/>
    </row>
    <row r="35" spans="1:12" s="77" customFormat="1" x14ac:dyDescent="0.2">
      <c r="A35" s="95" t="s">
        <v>30</v>
      </c>
      <c r="B35" s="42">
        <v>3000000</v>
      </c>
      <c r="C35" s="43">
        <v>6.2600000000000003E-2</v>
      </c>
      <c r="D35" s="90">
        <v>37482</v>
      </c>
      <c r="E35" s="96">
        <v>42961</v>
      </c>
      <c r="F35" s="92">
        <v>42414</v>
      </c>
      <c r="G35" s="46">
        <v>42596</v>
      </c>
      <c r="H35" s="43">
        <v>3.4483E-2</v>
      </c>
      <c r="I35" s="93">
        <v>103.067984</v>
      </c>
      <c r="J35" s="12"/>
      <c r="K35" s="12"/>
      <c r="L35" s="79"/>
    </row>
    <row r="36" spans="1:12" x14ac:dyDescent="0.2">
      <c r="A36" s="95" t="s">
        <v>168</v>
      </c>
      <c r="B36" s="42">
        <v>4000000</v>
      </c>
      <c r="C36" s="43">
        <v>7.4499999999999997E-2</v>
      </c>
      <c r="D36" s="90">
        <v>39311</v>
      </c>
      <c r="E36" s="96">
        <v>42964</v>
      </c>
      <c r="F36" s="92">
        <v>42417</v>
      </c>
      <c r="G36" s="46">
        <v>42599</v>
      </c>
      <c r="H36" s="43">
        <v>3.4487999999999998E-2</v>
      </c>
      <c r="I36" s="93">
        <v>104.398252</v>
      </c>
      <c r="L36" s="76"/>
    </row>
    <row r="37" spans="1:12" x14ac:dyDescent="0.2">
      <c r="A37" s="97" t="s">
        <v>359</v>
      </c>
      <c r="B37" s="42">
        <v>3300000</v>
      </c>
      <c r="C37" s="43">
        <v>5.9799999999999999E-2</v>
      </c>
      <c r="D37" s="90">
        <v>40779</v>
      </c>
      <c r="E37" s="96">
        <v>42971</v>
      </c>
      <c r="F37" s="92">
        <v>42424</v>
      </c>
      <c r="G37" s="46">
        <v>42606</v>
      </c>
      <c r="H37" s="43">
        <v>3.4500000000000003E-2</v>
      </c>
      <c r="I37" s="93">
        <v>102.825942</v>
      </c>
      <c r="L37" s="78"/>
    </row>
    <row r="38" spans="1:12" x14ac:dyDescent="0.2">
      <c r="A38" s="95" t="s">
        <v>31</v>
      </c>
      <c r="B38" s="42">
        <v>3000000</v>
      </c>
      <c r="C38" s="43">
        <v>6.2E-2</v>
      </c>
      <c r="D38" s="90">
        <v>37496</v>
      </c>
      <c r="E38" s="96">
        <v>42975</v>
      </c>
      <c r="F38" s="92">
        <v>42428</v>
      </c>
      <c r="G38" s="46">
        <v>42610</v>
      </c>
      <c r="H38" s="43">
        <v>3.4507000000000003E-2</v>
      </c>
      <c r="I38" s="93">
        <v>103.09972</v>
      </c>
      <c r="J38" s="77"/>
      <c r="K38" s="77"/>
      <c r="L38" s="79"/>
    </row>
    <row r="39" spans="1:12" s="77" customFormat="1" x14ac:dyDescent="0.2">
      <c r="A39" s="97" t="s">
        <v>362</v>
      </c>
      <c r="B39" s="42">
        <v>5100000</v>
      </c>
      <c r="C39" s="43">
        <v>5.7500000000000002E-2</v>
      </c>
      <c r="D39" s="90">
        <v>40793</v>
      </c>
      <c r="E39" s="96">
        <v>42985</v>
      </c>
      <c r="F39" s="92">
        <v>42436</v>
      </c>
      <c r="G39" s="46">
        <v>42620</v>
      </c>
      <c r="H39" s="43">
        <v>3.4522999999999998E-2</v>
      </c>
      <c r="I39" s="93">
        <v>102.64522599999999</v>
      </c>
      <c r="J39" s="75"/>
      <c r="K39" s="75"/>
      <c r="L39" s="76"/>
    </row>
    <row r="40" spans="1:12" s="75" customFormat="1" x14ac:dyDescent="0.2">
      <c r="A40" s="95" t="s">
        <v>32</v>
      </c>
      <c r="B40" s="42">
        <v>3000000</v>
      </c>
      <c r="C40" s="43">
        <v>6.2E-2</v>
      </c>
      <c r="D40" s="90">
        <v>37510</v>
      </c>
      <c r="E40" s="96">
        <v>42989</v>
      </c>
      <c r="F40" s="92">
        <v>42440</v>
      </c>
      <c r="G40" s="46">
        <v>42624</v>
      </c>
      <c r="H40" s="43">
        <v>3.4529999999999998E-2</v>
      </c>
      <c r="I40" s="93">
        <v>103.191427</v>
      </c>
      <c r="J40" s="12"/>
      <c r="K40" s="12"/>
      <c r="L40" s="79"/>
    </row>
    <row r="41" spans="1:12" x14ac:dyDescent="0.2">
      <c r="A41" s="95" t="s">
        <v>170</v>
      </c>
      <c r="B41" s="42">
        <v>1000000</v>
      </c>
      <c r="C41" s="43">
        <v>6.7299999999999999E-2</v>
      </c>
      <c r="D41" s="90">
        <v>39346</v>
      </c>
      <c r="E41" s="96">
        <v>42999</v>
      </c>
      <c r="F41" s="92">
        <v>42450</v>
      </c>
      <c r="G41" s="46">
        <v>42634</v>
      </c>
      <c r="H41" s="43">
        <v>3.4547000000000001E-2</v>
      </c>
      <c r="I41" s="93">
        <v>103.89023899999999</v>
      </c>
      <c r="L41" s="76"/>
    </row>
    <row r="42" spans="1:12" x14ac:dyDescent="0.2">
      <c r="A42" s="95" t="s">
        <v>33</v>
      </c>
      <c r="B42" s="42">
        <v>2000000</v>
      </c>
      <c r="C42" s="43">
        <v>6.2E-2</v>
      </c>
      <c r="D42" s="90">
        <v>37524</v>
      </c>
      <c r="E42" s="96">
        <v>43003</v>
      </c>
      <c r="F42" s="92">
        <v>42454</v>
      </c>
      <c r="G42" s="46">
        <v>42638</v>
      </c>
      <c r="H42" s="43">
        <v>3.4553E-2</v>
      </c>
      <c r="I42" s="93">
        <v>103.287721</v>
      </c>
      <c r="J42" s="77"/>
      <c r="K42" s="77"/>
      <c r="L42" s="78"/>
    </row>
    <row r="43" spans="1:12" s="77" customFormat="1" x14ac:dyDescent="0.2">
      <c r="A43" s="95" t="s">
        <v>34</v>
      </c>
      <c r="B43" s="42">
        <v>3000000</v>
      </c>
      <c r="C43" s="43">
        <v>6.2E-2</v>
      </c>
      <c r="D43" s="90">
        <v>37545</v>
      </c>
      <c r="E43" s="96">
        <v>43024</v>
      </c>
      <c r="F43" s="92">
        <v>42476</v>
      </c>
      <c r="G43" s="46">
        <v>42659</v>
      </c>
      <c r="H43" s="43">
        <v>3.4588000000000001E-2</v>
      </c>
      <c r="I43" s="93">
        <v>103.43629199999999</v>
      </c>
      <c r="J43" s="12"/>
      <c r="K43" s="12"/>
      <c r="L43" s="76"/>
    </row>
    <row r="44" spans="1:12" x14ac:dyDescent="0.2">
      <c r="A44" s="95" t="s">
        <v>35</v>
      </c>
      <c r="B44" s="42">
        <v>2000000</v>
      </c>
      <c r="C44" s="43">
        <v>6.1899999999999997E-2</v>
      </c>
      <c r="D44" s="90">
        <v>37559</v>
      </c>
      <c r="E44" s="96">
        <v>43038</v>
      </c>
      <c r="F44" s="92">
        <v>42490</v>
      </c>
      <c r="G44" s="46">
        <v>42673</v>
      </c>
      <c r="H44" s="43">
        <v>3.4611999999999997E-2</v>
      </c>
      <c r="I44" s="93">
        <v>103.5201</v>
      </c>
      <c r="L44" s="76"/>
    </row>
    <row r="45" spans="1:12" x14ac:dyDescent="0.2">
      <c r="A45" s="97" t="s">
        <v>370</v>
      </c>
      <c r="B45" s="42">
        <v>8600000</v>
      </c>
      <c r="C45" s="43">
        <v>5.7500000000000002E-2</v>
      </c>
      <c r="D45" s="90">
        <v>40856</v>
      </c>
      <c r="E45" s="96">
        <v>43048</v>
      </c>
      <c r="F45" s="92">
        <v>42499</v>
      </c>
      <c r="G45" s="46">
        <v>42683</v>
      </c>
      <c r="H45" s="43">
        <v>3.4627999999999999E-2</v>
      </c>
      <c r="I45" s="93">
        <v>103.005262</v>
      </c>
      <c r="J45" s="77"/>
      <c r="K45" s="77"/>
      <c r="L45" s="76"/>
    </row>
    <row r="46" spans="1:12" s="77" customFormat="1" x14ac:dyDescent="0.2">
      <c r="A46" s="95" t="s">
        <v>37</v>
      </c>
      <c r="B46" s="42">
        <v>3000000</v>
      </c>
      <c r="C46" s="43">
        <v>6.1899999999999997E-2</v>
      </c>
      <c r="D46" s="90">
        <v>37573</v>
      </c>
      <c r="E46" s="96">
        <v>43052</v>
      </c>
      <c r="F46" s="92">
        <v>42503</v>
      </c>
      <c r="G46" s="46">
        <v>42687</v>
      </c>
      <c r="H46" s="43">
        <v>3.4634999999999999E-2</v>
      </c>
      <c r="I46" s="93">
        <v>103.611334</v>
      </c>
      <c r="J46" s="12"/>
      <c r="K46" s="12"/>
      <c r="L46" s="79"/>
    </row>
    <row r="47" spans="1:12" x14ac:dyDescent="0.2">
      <c r="A47" s="95" t="s">
        <v>36</v>
      </c>
      <c r="B47" s="42">
        <v>2000000</v>
      </c>
      <c r="C47" s="43">
        <v>6.1800000000000001E-2</v>
      </c>
      <c r="D47" s="90">
        <v>37587</v>
      </c>
      <c r="E47" s="96">
        <v>43066</v>
      </c>
      <c r="F47" s="92">
        <v>42517</v>
      </c>
      <c r="G47" s="46">
        <v>42701</v>
      </c>
      <c r="H47" s="43">
        <v>3.4658000000000001E-2</v>
      </c>
      <c r="I47" s="93">
        <v>103.69367099999999</v>
      </c>
      <c r="J47" s="77"/>
      <c r="K47" s="77"/>
      <c r="L47" s="76"/>
    </row>
    <row r="48" spans="1:12" s="77" customFormat="1" x14ac:dyDescent="0.2">
      <c r="A48" s="95" t="s">
        <v>39</v>
      </c>
      <c r="B48" s="42">
        <v>3000000</v>
      </c>
      <c r="C48" s="43">
        <v>6.1800000000000001E-2</v>
      </c>
      <c r="D48" s="90">
        <v>37601</v>
      </c>
      <c r="E48" s="96">
        <v>43080</v>
      </c>
      <c r="F48" s="92">
        <v>42532</v>
      </c>
      <c r="G48" s="46">
        <v>42715</v>
      </c>
      <c r="H48" s="43">
        <v>3.4681999999999998E-2</v>
      </c>
      <c r="I48" s="93">
        <v>103.79546000000001</v>
      </c>
      <c r="L48" s="76"/>
    </row>
    <row r="49" spans="1:12" s="77" customFormat="1" x14ac:dyDescent="0.2">
      <c r="A49" s="95" t="s">
        <v>180</v>
      </c>
      <c r="B49" s="42">
        <v>5300000</v>
      </c>
      <c r="C49" s="43">
        <v>6.3899999999999998E-2</v>
      </c>
      <c r="D49" s="90">
        <v>39430</v>
      </c>
      <c r="E49" s="96">
        <v>43083</v>
      </c>
      <c r="F49" s="92">
        <v>42535</v>
      </c>
      <c r="G49" s="46">
        <v>42718</v>
      </c>
      <c r="H49" s="43">
        <v>3.4687000000000003E-2</v>
      </c>
      <c r="I49" s="93">
        <v>104.111712</v>
      </c>
      <c r="J49" s="12"/>
      <c r="K49" s="12"/>
      <c r="L49" s="76"/>
    </row>
    <row r="50" spans="1:12" x14ac:dyDescent="0.2">
      <c r="A50" s="95" t="s">
        <v>40</v>
      </c>
      <c r="B50" s="42">
        <v>2000000</v>
      </c>
      <c r="C50" s="43">
        <v>6.1699999999999998E-2</v>
      </c>
      <c r="D50" s="90">
        <v>37608</v>
      </c>
      <c r="E50" s="96">
        <v>43087</v>
      </c>
      <c r="F50" s="92">
        <v>42539</v>
      </c>
      <c r="G50" s="46">
        <v>42722</v>
      </c>
      <c r="H50" s="43">
        <v>3.4693000000000002E-2</v>
      </c>
      <c r="I50" s="93">
        <v>103.829425</v>
      </c>
      <c r="L50" s="78"/>
    </row>
    <row r="51" spans="1:12" x14ac:dyDescent="0.2">
      <c r="A51" s="95" t="s">
        <v>183</v>
      </c>
      <c r="B51" s="42">
        <v>10100000</v>
      </c>
      <c r="C51" s="43">
        <v>6.5000000000000002E-2</v>
      </c>
      <c r="D51" s="90">
        <v>39470</v>
      </c>
      <c r="E51" s="96">
        <v>43123</v>
      </c>
      <c r="F51" s="92">
        <v>42392</v>
      </c>
      <c r="G51" s="46">
        <v>42574</v>
      </c>
      <c r="H51" s="43">
        <v>3.4752999999999999E-2</v>
      </c>
      <c r="I51" s="93">
        <v>104.560467</v>
      </c>
      <c r="J51" s="77"/>
      <c r="K51" s="77"/>
      <c r="L51" s="76"/>
    </row>
    <row r="52" spans="1:12" s="77" customFormat="1" x14ac:dyDescent="0.2">
      <c r="A52" s="95" t="s">
        <v>41</v>
      </c>
      <c r="B52" s="42">
        <v>2000000</v>
      </c>
      <c r="C52" s="43">
        <v>6.1199999999999997E-2</v>
      </c>
      <c r="D52" s="90">
        <v>37664</v>
      </c>
      <c r="E52" s="96">
        <v>43143</v>
      </c>
      <c r="F52" s="92">
        <v>42412</v>
      </c>
      <c r="G52" s="46">
        <v>42594</v>
      </c>
      <c r="H52" s="43">
        <v>3.4786999999999998E-2</v>
      </c>
      <c r="I52" s="93">
        <v>104.11639700000001</v>
      </c>
      <c r="J52" s="12"/>
      <c r="K52" s="12"/>
      <c r="L52" s="78"/>
    </row>
    <row r="53" spans="1:12" x14ac:dyDescent="0.2">
      <c r="A53" s="95" t="s">
        <v>42</v>
      </c>
      <c r="B53" s="42">
        <v>2000000</v>
      </c>
      <c r="C53" s="43">
        <v>6.08E-2</v>
      </c>
      <c r="D53" s="90">
        <v>37678</v>
      </c>
      <c r="E53" s="96">
        <v>43157</v>
      </c>
      <c r="F53" s="92">
        <v>42426</v>
      </c>
      <c r="G53" s="46">
        <v>42608</v>
      </c>
      <c r="H53" s="43">
        <v>3.4810000000000001E-2</v>
      </c>
      <c r="I53" s="93">
        <v>104.143078</v>
      </c>
      <c r="L53" s="76"/>
    </row>
    <row r="54" spans="1:12" x14ac:dyDescent="0.2">
      <c r="A54" s="95" t="s">
        <v>43</v>
      </c>
      <c r="B54" s="42">
        <v>3000000</v>
      </c>
      <c r="C54" s="43">
        <v>6.0100000000000001E-2</v>
      </c>
      <c r="D54" s="90">
        <v>37692</v>
      </c>
      <c r="E54" s="96">
        <v>43171</v>
      </c>
      <c r="F54" s="92">
        <v>42441</v>
      </c>
      <c r="G54" s="46">
        <v>42625</v>
      </c>
      <c r="H54" s="43">
        <v>3.4833000000000003E-2</v>
      </c>
      <c r="I54" s="93">
        <v>104.132153</v>
      </c>
      <c r="J54" s="77"/>
      <c r="K54" s="77"/>
      <c r="L54" s="76"/>
    </row>
    <row r="55" spans="1:12" s="77" customFormat="1" x14ac:dyDescent="0.2">
      <c r="A55" s="95" t="s">
        <v>186</v>
      </c>
      <c r="B55" s="42">
        <v>7100000</v>
      </c>
      <c r="C55" s="43">
        <v>6.6000000000000003E-2</v>
      </c>
      <c r="D55" s="90">
        <v>39526</v>
      </c>
      <c r="E55" s="96">
        <v>43178</v>
      </c>
      <c r="F55" s="92">
        <v>42448</v>
      </c>
      <c r="G55" s="46">
        <v>42632</v>
      </c>
      <c r="H55" s="43">
        <v>3.4845000000000001E-2</v>
      </c>
      <c r="I55" s="93">
        <v>105.15105800000001</v>
      </c>
      <c r="J55" s="12"/>
      <c r="K55" s="12"/>
      <c r="L55" s="76"/>
    </row>
    <row r="56" spans="1:12" x14ac:dyDescent="0.2">
      <c r="A56" s="95" t="s">
        <v>44</v>
      </c>
      <c r="B56" s="42">
        <v>3000000</v>
      </c>
      <c r="C56" s="43">
        <v>5.9900000000000002E-2</v>
      </c>
      <c r="D56" s="90">
        <v>37706</v>
      </c>
      <c r="E56" s="96">
        <v>43185</v>
      </c>
      <c r="F56" s="92">
        <v>42455</v>
      </c>
      <c r="G56" s="46">
        <v>42639</v>
      </c>
      <c r="H56" s="43">
        <v>3.4856999999999999E-2</v>
      </c>
      <c r="I56" s="93">
        <v>104.18414300000001</v>
      </c>
      <c r="J56" s="77"/>
      <c r="K56" s="77"/>
      <c r="L56" s="78"/>
    </row>
    <row r="57" spans="1:12" s="77" customFormat="1" x14ac:dyDescent="0.2">
      <c r="A57" s="98" t="s">
        <v>648</v>
      </c>
      <c r="B57" s="42">
        <v>2000000</v>
      </c>
      <c r="C57" s="43">
        <v>5.8900000000000001E-2</v>
      </c>
      <c r="D57" s="90">
        <v>37748</v>
      </c>
      <c r="E57" s="96">
        <v>43227</v>
      </c>
      <c r="F57" s="92">
        <v>42497</v>
      </c>
      <c r="G57" s="46">
        <v>42681</v>
      </c>
      <c r="H57" s="43">
        <v>3.4927E-2</v>
      </c>
      <c r="I57" s="93">
        <v>104.260852</v>
      </c>
      <c r="J57" s="12"/>
      <c r="K57" s="12"/>
      <c r="L57" s="76"/>
    </row>
    <row r="58" spans="1:12" x14ac:dyDescent="0.2">
      <c r="A58" s="95" t="s">
        <v>189</v>
      </c>
      <c r="B58" s="42">
        <v>5100000</v>
      </c>
      <c r="C58" s="43">
        <v>6.7000000000000004E-2</v>
      </c>
      <c r="D58" s="90">
        <v>39575</v>
      </c>
      <c r="E58" s="96">
        <v>43227</v>
      </c>
      <c r="F58" s="92">
        <v>42497</v>
      </c>
      <c r="G58" s="46">
        <v>42681</v>
      </c>
      <c r="H58" s="43">
        <v>3.4927E-2</v>
      </c>
      <c r="I58" s="93">
        <v>105.701567</v>
      </c>
      <c r="J58" s="14"/>
      <c r="K58" s="14"/>
      <c r="L58" s="76"/>
    </row>
    <row r="59" spans="1:12" s="14" customFormat="1" x14ac:dyDescent="0.2">
      <c r="A59" s="95" t="s">
        <v>45</v>
      </c>
      <c r="B59" s="42">
        <v>2000000</v>
      </c>
      <c r="C59" s="43">
        <v>5.8000000000000003E-2</v>
      </c>
      <c r="D59" s="90">
        <v>37762</v>
      </c>
      <c r="E59" s="96">
        <v>43241</v>
      </c>
      <c r="F59" s="92">
        <v>42511</v>
      </c>
      <c r="G59" s="46">
        <v>42695</v>
      </c>
      <c r="H59" s="43">
        <v>3.4950000000000002E-2</v>
      </c>
      <c r="I59" s="93">
        <v>104.17897600000001</v>
      </c>
      <c r="L59" s="78"/>
    </row>
    <row r="60" spans="1:12" s="14" customFormat="1" x14ac:dyDescent="0.2">
      <c r="A60" s="95" t="s">
        <v>46</v>
      </c>
      <c r="B60" s="42">
        <v>2000000</v>
      </c>
      <c r="C60" s="43">
        <v>5.7500000000000002E-2</v>
      </c>
      <c r="D60" s="90">
        <v>37776</v>
      </c>
      <c r="E60" s="96">
        <v>43255</v>
      </c>
      <c r="F60" s="92">
        <v>42525</v>
      </c>
      <c r="G60" s="46">
        <v>42708</v>
      </c>
      <c r="H60" s="43">
        <v>3.4972999999999997E-2</v>
      </c>
      <c r="I60" s="93">
        <v>104.163894</v>
      </c>
      <c r="J60" s="75"/>
      <c r="K60" s="75"/>
      <c r="L60" s="76"/>
    </row>
    <row r="61" spans="1:12" s="75" customFormat="1" x14ac:dyDescent="0.2">
      <c r="A61" s="95" t="s">
        <v>47</v>
      </c>
      <c r="B61" s="42">
        <v>2000000</v>
      </c>
      <c r="C61" s="43">
        <v>5.67E-2</v>
      </c>
      <c r="D61" s="90">
        <v>37790</v>
      </c>
      <c r="E61" s="96">
        <v>43269</v>
      </c>
      <c r="F61" s="92">
        <v>42539</v>
      </c>
      <c r="G61" s="46">
        <v>42722</v>
      </c>
      <c r="H61" s="43">
        <v>3.4997E-2</v>
      </c>
      <c r="I61" s="93">
        <v>104.089809</v>
      </c>
      <c r="J61" s="12"/>
      <c r="K61" s="12"/>
      <c r="L61" s="76"/>
    </row>
    <row r="62" spans="1:12" x14ac:dyDescent="0.2">
      <c r="A62" s="95" t="s">
        <v>192</v>
      </c>
      <c r="B62" s="42">
        <v>3470000</v>
      </c>
      <c r="C62" s="43">
        <v>7.0000000000000007E-2</v>
      </c>
      <c r="D62" s="90">
        <v>39617</v>
      </c>
      <c r="E62" s="96">
        <v>43269</v>
      </c>
      <c r="F62" s="92">
        <v>42539</v>
      </c>
      <c r="G62" s="46">
        <v>42722</v>
      </c>
      <c r="H62" s="43">
        <v>3.4997E-2</v>
      </c>
      <c r="I62" s="93">
        <v>106.596688</v>
      </c>
      <c r="J62" s="14"/>
      <c r="K62" s="14"/>
      <c r="L62" s="76"/>
    </row>
    <row r="63" spans="1:12" s="14" customFormat="1" x14ac:dyDescent="0.2">
      <c r="A63" s="95" t="s">
        <v>48</v>
      </c>
      <c r="B63" s="42">
        <v>5000000</v>
      </c>
      <c r="C63" s="43">
        <v>5.6399999999999999E-2</v>
      </c>
      <c r="D63" s="90">
        <v>37804</v>
      </c>
      <c r="E63" s="96">
        <v>43283</v>
      </c>
      <c r="F63" s="92">
        <v>42371</v>
      </c>
      <c r="G63" s="46">
        <v>42553</v>
      </c>
      <c r="H63" s="43">
        <v>3.5117000000000002E-2</v>
      </c>
      <c r="I63" s="93">
        <v>104.08666100000001</v>
      </c>
      <c r="L63" s="78"/>
    </row>
    <row r="64" spans="1:12" s="14" customFormat="1" x14ac:dyDescent="0.2">
      <c r="A64" s="95" t="s">
        <v>49</v>
      </c>
      <c r="B64" s="42">
        <v>5000000</v>
      </c>
      <c r="C64" s="43">
        <v>5.5800000000000002E-2</v>
      </c>
      <c r="D64" s="90">
        <v>37825</v>
      </c>
      <c r="E64" s="96">
        <v>43304</v>
      </c>
      <c r="F64" s="92">
        <v>42392</v>
      </c>
      <c r="G64" s="46">
        <v>42574</v>
      </c>
      <c r="H64" s="43">
        <v>3.5320999999999998E-2</v>
      </c>
      <c r="I64" s="93">
        <v>104.03792199999999</v>
      </c>
      <c r="L64" s="76"/>
    </row>
    <row r="65" spans="1:12" s="14" customFormat="1" x14ac:dyDescent="0.2">
      <c r="A65" s="95" t="s">
        <v>195</v>
      </c>
      <c r="B65" s="42">
        <v>4100000</v>
      </c>
      <c r="C65" s="43">
        <v>7.0499999999999993E-2</v>
      </c>
      <c r="D65" s="90">
        <v>39652</v>
      </c>
      <c r="E65" s="96">
        <v>43304</v>
      </c>
      <c r="F65" s="92">
        <v>42392</v>
      </c>
      <c r="G65" s="46">
        <v>42574</v>
      </c>
      <c r="H65" s="43">
        <v>3.5320999999999998E-2</v>
      </c>
      <c r="I65" s="93">
        <v>106.937605</v>
      </c>
      <c r="L65" s="76"/>
    </row>
    <row r="66" spans="1:12" s="14" customFormat="1" x14ac:dyDescent="0.2">
      <c r="A66" s="97" t="s">
        <v>329</v>
      </c>
      <c r="B66" s="42">
        <v>3500000</v>
      </c>
      <c r="C66" s="43">
        <v>6.7000000000000004E-2</v>
      </c>
      <c r="D66" s="90">
        <v>40394</v>
      </c>
      <c r="E66" s="96">
        <v>43316</v>
      </c>
      <c r="F66" s="92">
        <v>42404</v>
      </c>
      <c r="G66" s="46">
        <v>42586</v>
      </c>
      <c r="H66" s="43">
        <v>3.5437999999999997E-2</v>
      </c>
      <c r="I66" s="93">
        <v>106.31775</v>
      </c>
      <c r="L66" s="78"/>
    </row>
    <row r="67" spans="1:12" s="14" customFormat="1" x14ac:dyDescent="0.2">
      <c r="A67" s="95" t="s">
        <v>50</v>
      </c>
      <c r="B67" s="42">
        <v>7000000</v>
      </c>
      <c r="C67" s="43">
        <v>5.5500000000000001E-2</v>
      </c>
      <c r="D67" s="90" t="s">
        <v>551</v>
      </c>
      <c r="E67" s="96">
        <v>43318</v>
      </c>
      <c r="F67" s="92">
        <v>42406</v>
      </c>
      <c r="G67" s="46">
        <v>42588</v>
      </c>
      <c r="H67" s="43">
        <v>3.5457000000000002E-2</v>
      </c>
      <c r="I67" s="93">
        <v>104.02099200000001</v>
      </c>
      <c r="L67" s="79"/>
    </row>
    <row r="68" spans="1:12" s="14" customFormat="1" x14ac:dyDescent="0.2">
      <c r="A68" s="95" t="s">
        <v>51</v>
      </c>
      <c r="B68" s="42">
        <v>7000000</v>
      </c>
      <c r="C68" s="43">
        <v>5.5500000000000001E-2</v>
      </c>
      <c r="D68" s="90">
        <v>37846</v>
      </c>
      <c r="E68" s="96">
        <v>43325</v>
      </c>
      <c r="F68" s="92">
        <v>42413</v>
      </c>
      <c r="G68" s="46">
        <v>42595</v>
      </c>
      <c r="H68" s="43">
        <v>3.5525000000000001E-2</v>
      </c>
      <c r="I68" s="93">
        <v>104.041811</v>
      </c>
      <c r="L68" s="76"/>
    </row>
    <row r="69" spans="1:12" s="14" customFormat="1" x14ac:dyDescent="0.2">
      <c r="A69" s="95" t="s">
        <v>199</v>
      </c>
      <c r="B69" s="42">
        <v>5200000</v>
      </c>
      <c r="C69" s="43">
        <v>7.0999999999999994E-2</v>
      </c>
      <c r="D69" s="90">
        <v>39680</v>
      </c>
      <c r="E69" s="96">
        <v>43332</v>
      </c>
      <c r="F69" s="92">
        <v>42420</v>
      </c>
      <c r="G69" s="46">
        <v>42602</v>
      </c>
      <c r="H69" s="43">
        <v>3.5593E-2</v>
      </c>
      <c r="I69" s="93">
        <v>107.22798400000001</v>
      </c>
      <c r="J69" s="12"/>
      <c r="K69" s="12"/>
      <c r="L69" s="76"/>
    </row>
    <row r="70" spans="1:12" x14ac:dyDescent="0.2">
      <c r="A70" s="95" t="s">
        <v>52</v>
      </c>
      <c r="B70" s="42">
        <v>7000000</v>
      </c>
      <c r="C70" s="43">
        <v>5.5599999999999997E-2</v>
      </c>
      <c r="D70" s="90">
        <v>37860</v>
      </c>
      <c r="E70" s="96">
        <v>43339</v>
      </c>
      <c r="F70" s="92">
        <v>42427</v>
      </c>
      <c r="G70" s="46">
        <v>42609</v>
      </c>
      <c r="H70" s="43">
        <v>3.5660999999999998E-2</v>
      </c>
      <c r="I70" s="93">
        <v>104.103438</v>
      </c>
      <c r="J70" s="14"/>
      <c r="K70" s="14"/>
      <c r="L70" s="78"/>
    </row>
    <row r="71" spans="1:12" s="14" customFormat="1" x14ac:dyDescent="0.2">
      <c r="A71" s="95" t="s">
        <v>202</v>
      </c>
      <c r="B71" s="42">
        <v>2100000</v>
      </c>
      <c r="C71" s="43">
        <v>7.0999999999999994E-2</v>
      </c>
      <c r="D71" s="90">
        <v>39694</v>
      </c>
      <c r="E71" s="96">
        <v>43346</v>
      </c>
      <c r="F71" s="92">
        <v>42432</v>
      </c>
      <c r="G71" s="46">
        <v>42616</v>
      </c>
      <c r="H71" s="43">
        <v>3.5728999999999997E-2</v>
      </c>
      <c r="I71" s="93">
        <v>107.316354</v>
      </c>
      <c r="L71" s="76"/>
    </row>
    <row r="72" spans="1:12" s="14" customFormat="1" x14ac:dyDescent="0.2">
      <c r="A72" s="95" t="s">
        <v>205</v>
      </c>
      <c r="B72" s="42">
        <v>5100000</v>
      </c>
      <c r="C72" s="43">
        <v>7.1300000000000002E-2</v>
      </c>
      <c r="D72" s="90">
        <v>39703</v>
      </c>
      <c r="E72" s="96">
        <v>43355</v>
      </c>
      <c r="F72" s="92">
        <v>42441</v>
      </c>
      <c r="G72" s="46">
        <v>42625</v>
      </c>
      <c r="H72" s="43">
        <v>3.5817000000000002E-2</v>
      </c>
      <c r="I72" s="93">
        <v>107.43868500000001</v>
      </c>
      <c r="L72" s="78"/>
    </row>
    <row r="73" spans="1:12" s="14" customFormat="1" x14ac:dyDescent="0.2">
      <c r="A73" s="97" t="s">
        <v>335</v>
      </c>
      <c r="B73" s="42">
        <v>500000</v>
      </c>
      <c r="C73" s="43">
        <v>6.7000000000000004E-2</v>
      </c>
      <c r="D73" s="90">
        <v>40436</v>
      </c>
      <c r="E73" s="96">
        <v>43358</v>
      </c>
      <c r="F73" s="92">
        <v>42444</v>
      </c>
      <c r="G73" s="46">
        <v>42628</v>
      </c>
      <c r="H73" s="43">
        <v>3.5846000000000003E-2</v>
      </c>
      <c r="I73" s="93">
        <v>106.55361499999999</v>
      </c>
      <c r="J73" s="12"/>
      <c r="K73" s="12"/>
      <c r="L73" s="78"/>
    </row>
    <row r="74" spans="1:12" x14ac:dyDescent="0.2">
      <c r="A74" s="95" t="s">
        <v>53</v>
      </c>
      <c r="B74" s="42">
        <v>5000000</v>
      </c>
      <c r="C74" s="43">
        <v>5.5599999999999997E-2</v>
      </c>
      <c r="D74" s="90">
        <v>37881</v>
      </c>
      <c r="E74" s="96">
        <v>43360</v>
      </c>
      <c r="F74" s="92">
        <v>42446</v>
      </c>
      <c r="G74" s="46">
        <v>42630</v>
      </c>
      <c r="H74" s="43">
        <v>3.5865000000000001E-2</v>
      </c>
      <c r="I74" s="93">
        <v>104.15974900000001</v>
      </c>
      <c r="J74" s="75"/>
      <c r="K74" s="75"/>
      <c r="L74" s="79"/>
    </row>
    <row r="75" spans="1:12" s="75" customFormat="1" x14ac:dyDescent="0.2">
      <c r="A75" s="95" t="s">
        <v>54</v>
      </c>
      <c r="B75" s="42">
        <v>7000000</v>
      </c>
      <c r="C75" s="43">
        <v>5.5500000000000001E-2</v>
      </c>
      <c r="D75" s="90">
        <v>37902</v>
      </c>
      <c r="E75" s="96">
        <v>43381</v>
      </c>
      <c r="F75" s="92">
        <v>42468</v>
      </c>
      <c r="G75" s="46">
        <v>42651</v>
      </c>
      <c r="H75" s="43">
        <v>3.6068999999999997E-2</v>
      </c>
      <c r="I75" s="93">
        <v>104.198448</v>
      </c>
      <c r="J75" s="68"/>
      <c r="K75" s="68"/>
      <c r="L75" s="76"/>
    </row>
    <row r="76" spans="1:12" s="68" customFormat="1" x14ac:dyDescent="0.2">
      <c r="A76" s="95" t="s">
        <v>208</v>
      </c>
      <c r="B76" s="42">
        <v>6100000</v>
      </c>
      <c r="C76" s="43">
        <v>7.1599999999999997E-2</v>
      </c>
      <c r="D76" s="90">
        <v>39729</v>
      </c>
      <c r="E76" s="96">
        <v>43381</v>
      </c>
      <c r="F76" s="92">
        <v>42468</v>
      </c>
      <c r="G76" s="46">
        <v>42651</v>
      </c>
      <c r="H76" s="43">
        <v>3.6068999999999997E-2</v>
      </c>
      <c r="I76" s="93">
        <v>107.68047799999999</v>
      </c>
      <c r="J76" s="80"/>
      <c r="K76" s="80"/>
      <c r="L76" s="76"/>
    </row>
    <row r="77" spans="1:12" s="80" customFormat="1" x14ac:dyDescent="0.2">
      <c r="A77" s="95" t="s">
        <v>55</v>
      </c>
      <c r="B77" s="42">
        <v>7000000</v>
      </c>
      <c r="C77" s="43">
        <v>5.5399999999999998E-2</v>
      </c>
      <c r="D77" s="90">
        <v>37909</v>
      </c>
      <c r="E77" s="96">
        <v>43388</v>
      </c>
      <c r="F77" s="92">
        <v>42475</v>
      </c>
      <c r="G77" s="46">
        <v>42658</v>
      </c>
      <c r="H77" s="43">
        <v>3.6138000000000003E-2</v>
      </c>
      <c r="I77" s="93">
        <v>104.195261</v>
      </c>
      <c r="J77" s="68"/>
      <c r="K77" s="68"/>
      <c r="L77" s="78"/>
    </row>
    <row r="78" spans="1:12" s="68" customFormat="1" x14ac:dyDescent="0.2">
      <c r="A78" s="95" t="s">
        <v>56</v>
      </c>
      <c r="B78" s="42">
        <v>7000000</v>
      </c>
      <c r="C78" s="43">
        <v>5.5399999999999998E-2</v>
      </c>
      <c r="D78" s="90" t="s">
        <v>552</v>
      </c>
      <c r="E78" s="96">
        <v>43402</v>
      </c>
      <c r="F78" s="92">
        <v>42489</v>
      </c>
      <c r="G78" s="46">
        <v>42672</v>
      </c>
      <c r="H78" s="43">
        <v>3.6274000000000001E-2</v>
      </c>
      <c r="I78" s="93">
        <v>104.231999</v>
      </c>
      <c r="L78" s="76"/>
    </row>
    <row r="79" spans="1:12" s="68" customFormat="1" x14ac:dyDescent="0.2">
      <c r="A79" s="95" t="s">
        <v>211</v>
      </c>
      <c r="B79" s="42">
        <v>5600000</v>
      </c>
      <c r="C79" s="43">
        <v>7.1900000000000006E-2</v>
      </c>
      <c r="D79" s="90">
        <v>39757</v>
      </c>
      <c r="E79" s="96">
        <v>43409</v>
      </c>
      <c r="F79" s="92">
        <v>42495</v>
      </c>
      <c r="G79" s="46">
        <v>42679</v>
      </c>
      <c r="H79" s="43">
        <v>3.6341999999999999E-2</v>
      </c>
      <c r="I79" s="93">
        <v>107.92646999999999</v>
      </c>
      <c r="L79" s="76"/>
    </row>
    <row r="80" spans="1:12" s="68" customFormat="1" x14ac:dyDescent="0.2">
      <c r="A80" s="95" t="s">
        <v>57</v>
      </c>
      <c r="B80" s="42">
        <v>7400000</v>
      </c>
      <c r="C80" s="43">
        <v>5.5500000000000001E-2</v>
      </c>
      <c r="D80" s="90">
        <v>37937</v>
      </c>
      <c r="E80" s="96">
        <v>43416</v>
      </c>
      <c r="F80" s="92">
        <v>42502</v>
      </c>
      <c r="G80" s="46">
        <v>42686</v>
      </c>
      <c r="H80" s="43">
        <v>3.6409999999999998E-2</v>
      </c>
      <c r="I80" s="93">
        <v>104.28692100000001</v>
      </c>
      <c r="J80" s="81"/>
      <c r="K80" s="81"/>
      <c r="L80" s="78"/>
    </row>
    <row r="81" spans="1:12" s="81" customFormat="1" x14ac:dyDescent="0.2">
      <c r="A81" s="95" t="s">
        <v>214</v>
      </c>
      <c r="B81" s="42">
        <v>3600000</v>
      </c>
      <c r="C81" s="43">
        <v>7.22E-2</v>
      </c>
      <c r="D81" s="90">
        <v>39771</v>
      </c>
      <c r="E81" s="96">
        <v>43423</v>
      </c>
      <c r="F81" s="92">
        <v>42509</v>
      </c>
      <c r="G81" s="46">
        <v>42693</v>
      </c>
      <c r="H81" s="43">
        <v>3.6477999999999997E-2</v>
      </c>
      <c r="I81" s="93">
        <v>108.086299</v>
      </c>
      <c r="L81" s="76"/>
    </row>
    <row r="82" spans="1:12" s="81" customFormat="1" x14ac:dyDescent="0.2">
      <c r="A82" s="95" t="s">
        <v>58</v>
      </c>
      <c r="B82" s="42">
        <v>4800000</v>
      </c>
      <c r="C82" s="43">
        <v>5.5399999999999998E-2</v>
      </c>
      <c r="D82" s="90">
        <v>37951</v>
      </c>
      <c r="E82" s="96">
        <v>43430</v>
      </c>
      <c r="F82" s="92">
        <v>42516</v>
      </c>
      <c r="G82" s="46">
        <v>42700</v>
      </c>
      <c r="H82" s="43">
        <v>3.6546000000000002E-2</v>
      </c>
      <c r="I82" s="93">
        <v>104.299285</v>
      </c>
      <c r="L82" s="78"/>
    </row>
    <row r="83" spans="1:12" s="81" customFormat="1" x14ac:dyDescent="0.2">
      <c r="A83" s="99" t="s">
        <v>217</v>
      </c>
      <c r="B83" s="42">
        <v>5200000</v>
      </c>
      <c r="C83" s="43">
        <v>7.2499999999999995E-2</v>
      </c>
      <c r="D83" s="90">
        <v>39787</v>
      </c>
      <c r="E83" s="96">
        <v>43439</v>
      </c>
      <c r="F83" s="92">
        <v>42526</v>
      </c>
      <c r="G83" s="46">
        <v>42709</v>
      </c>
      <c r="H83" s="43">
        <v>3.6632999999999999E-2</v>
      </c>
      <c r="I83" s="93">
        <v>108.26848200000001</v>
      </c>
      <c r="L83" s="76"/>
    </row>
    <row r="84" spans="1:12" s="81" customFormat="1" x14ac:dyDescent="0.2">
      <c r="A84" s="99" t="s">
        <v>220</v>
      </c>
      <c r="B84" s="42">
        <v>3000000</v>
      </c>
      <c r="C84" s="43">
        <v>7.4999999999999997E-2</v>
      </c>
      <c r="D84" s="90">
        <v>39799</v>
      </c>
      <c r="E84" s="96">
        <v>43451</v>
      </c>
      <c r="F84" s="92">
        <v>42538</v>
      </c>
      <c r="G84" s="46">
        <v>42721</v>
      </c>
      <c r="H84" s="43">
        <v>3.6749999999999998E-2</v>
      </c>
      <c r="I84" s="93">
        <v>108.93192500000001</v>
      </c>
      <c r="L84" s="82"/>
    </row>
    <row r="85" spans="1:12" s="81" customFormat="1" x14ac:dyDescent="0.2">
      <c r="A85" s="95" t="s">
        <v>59</v>
      </c>
      <c r="B85" s="42">
        <v>4000000</v>
      </c>
      <c r="C85" s="43">
        <v>5.5399999999999998E-2</v>
      </c>
      <c r="D85" s="90">
        <v>37979</v>
      </c>
      <c r="E85" s="96">
        <v>43458</v>
      </c>
      <c r="F85" s="92">
        <v>42545</v>
      </c>
      <c r="G85" s="46">
        <v>42728</v>
      </c>
      <c r="H85" s="43">
        <v>3.6817999999999997E-2</v>
      </c>
      <c r="I85" s="93">
        <v>104.37120899999999</v>
      </c>
      <c r="L85" s="82"/>
    </row>
    <row r="86" spans="1:12" s="81" customFormat="1" x14ac:dyDescent="0.2">
      <c r="A86" s="99" t="s">
        <v>223</v>
      </c>
      <c r="B86" s="42">
        <v>3000000</v>
      </c>
      <c r="C86" s="43">
        <v>7.8E-2</v>
      </c>
      <c r="D86" s="90">
        <v>39806</v>
      </c>
      <c r="E86" s="96">
        <v>43458</v>
      </c>
      <c r="F86" s="92">
        <v>42545</v>
      </c>
      <c r="G86" s="46">
        <v>42728</v>
      </c>
      <c r="H86" s="43">
        <v>3.6817999999999997E-2</v>
      </c>
      <c r="I86" s="93">
        <v>109.688254</v>
      </c>
      <c r="L86" s="76"/>
    </row>
    <row r="87" spans="1:12" s="81" customFormat="1" x14ac:dyDescent="0.2">
      <c r="A87" s="99" t="s">
        <v>226</v>
      </c>
      <c r="B87" s="42">
        <v>2000000</v>
      </c>
      <c r="C87" s="43">
        <v>8.7999999999999995E-2</v>
      </c>
      <c r="D87" s="90">
        <v>39813</v>
      </c>
      <c r="E87" s="96">
        <v>43465</v>
      </c>
      <c r="F87" s="92">
        <v>42551</v>
      </c>
      <c r="G87" s="46">
        <v>42735</v>
      </c>
      <c r="H87" s="43">
        <v>3.6886000000000002E-2</v>
      </c>
      <c r="I87" s="93">
        <v>112.100818</v>
      </c>
      <c r="L87" s="82"/>
    </row>
    <row r="88" spans="1:12" s="81" customFormat="1" x14ac:dyDescent="0.2">
      <c r="A88" s="99" t="s">
        <v>229</v>
      </c>
      <c r="B88" s="42">
        <v>2000000</v>
      </c>
      <c r="C88" s="43">
        <v>9.8000000000000004E-2</v>
      </c>
      <c r="D88" s="90">
        <v>39820</v>
      </c>
      <c r="E88" s="96">
        <v>43472</v>
      </c>
      <c r="F88" s="92">
        <v>42376</v>
      </c>
      <c r="G88" s="46">
        <v>42558</v>
      </c>
      <c r="H88" s="43">
        <v>3.6954000000000001E-2</v>
      </c>
      <c r="I88" s="93">
        <v>114.555156</v>
      </c>
      <c r="L88" s="82"/>
    </row>
    <row r="89" spans="1:12" s="81" customFormat="1" x14ac:dyDescent="0.2">
      <c r="A89" s="99" t="s">
        <v>232</v>
      </c>
      <c r="B89" s="42">
        <v>3600000</v>
      </c>
      <c r="C89" s="43">
        <v>0.1</v>
      </c>
      <c r="D89" s="90">
        <v>39834</v>
      </c>
      <c r="E89" s="96">
        <v>43486</v>
      </c>
      <c r="F89" s="92">
        <v>42390</v>
      </c>
      <c r="G89" s="46">
        <v>42572</v>
      </c>
      <c r="H89" s="43">
        <v>3.7089999999999998E-2</v>
      </c>
      <c r="I89" s="93">
        <v>115.212007</v>
      </c>
      <c r="L89" s="82"/>
    </row>
    <row r="90" spans="1:12" s="81" customFormat="1" x14ac:dyDescent="0.2">
      <c r="A90" s="99" t="s">
        <v>235</v>
      </c>
      <c r="B90" s="42">
        <v>2600000</v>
      </c>
      <c r="C90" s="43">
        <v>0.10249999999999999</v>
      </c>
      <c r="D90" s="90">
        <v>39841</v>
      </c>
      <c r="E90" s="96">
        <v>43493</v>
      </c>
      <c r="F90" s="92">
        <v>42397</v>
      </c>
      <c r="G90" s="46">
        <v>42579</v>
      </c>
      <c r="H90" s="43">
        <v>3.7157999999999997E-2</v>
      </c>
      <c r="I90" s="93">
        <v>115.91049</v>
      </c>
      <c r="L90" s="79"/>
    </row>
    <row r="91" spans="1:12" s="81" customFormat="1" x14ac:dyDescent="0.2">
      <c r="A91" s="99" t="s">
        <v>238</v>
      </c>
      <c r="B91" s="42">
        <v>3000000</v>
      </c>
      <c r="C91" s="43">
        <v>0.10249999999999999</v>
      </c>
      <c r="D91" s="90">
        <v>39850</v>
      </c>
      <c r="E91" s="96">
        <v>43502</v>
      </c>
      <c r="F91" s="92">
        <v>42406</v>
      </c>
      <c r="G91" s="46">
        <v>42588</v>
      </c>
      <c r="H91" s="43">
        <v>3.7246000000000001E-2</v>
      </c>
      <c r="I91" s="93">
        <v>116.03073999999999</v>
      </c>
      <c r="L91" s="79"/>
    </row>
    <row r="92" spans="1:12" s="81" customFormat="1" x14ac:dyDescent="0.2">
      <c r="A92" s="99" t="s">
        <v>243</v>
      </c>
      <c r="B92" s="42">
        <v>3300000</v>
      </c>
      <c r="C92" s="43">
        <v>0.10249999999999999</v>
      </c>
      <c r="D92" s="90">
        <v>39864</v>
      </c>
      <c r="E92" s="96">
        <v>43516</v>
      </c>
      <c r="F92" s="92">
        <v>42420</v>
      </c>
      <c r="G92" s="46">
        <v>42602</v>
      </c>
      <c r="H92" s="43">
        <v>3.7381999999999999E-2</v>
      </c>
      <c r="I92" s="93">
        <v>116.21731800000001</v>
      </c>
      <c r="L92" s="79"/>
    </row>
    <row r="93" spans="1:12" s="81" customFormat="1" x14ac:dyDescent="0.2">
      <c r="A93" s="95" t="s">
        <v>60</v>
      </c>
      <c r="B93" s="42">
        <v>4000000</v>
      </c>
      <c r="C93" s="43">
        <v>5.5E-2</v>
      </c>
      <c r="D93" s="90">
        <v>38042</v>
      </c>
      <c r="E93" s="96">
        <v>43521</v>
      </c>
      <c r="F93" s="92">
        <v>42425</v>
      </c>
      <c r="G93" s="46">
        <v>42607</v>
      </c>
      <c r="H93" s="43">
        <v>3.7430999999999999E-2</v>
      </c>
      <c r="I93" s="93">
        <v>104.39397</v>
      </c>
      <c r="L93" s="79"/>
    </row>
    <row r="94" spans="1:12" s="81" customFormat="1" x14ac:dyDescent="0.2">
      <c r="A94" s="99" t="s">
        <v>247</v>
      </c>
      <c r="B94" s="42">
        <v>2200000</v>
      </c>
      <c r="C94" s="43">
        <v>0.105</v>
      </c>
      <c r="D94" s="90">
        <v>39871</v>
      </c>
      <c r="E94" s="96">
        <v>43523</v>
      </c>
      <c r="F94" s="92">
        <v>42427</v>
      </c>
      <c r="G94" s="46">
        <v>42609</v>
      </c>
      <c r="H94" s="43">
        <v>3.7449999999999997E-2</v>
      </c>
      <c r="I94" s="93">
        <v>116.937263</v>
      </c>
      <c r="L94" s="83"/>
    </row>
    <row r="95" spans="1:12" s="81" customFormat="1" x14ac:dyDescent="0.2">
      <c r="A95" s="99" t="s">
        <v>249</v>
      </c>
      <c r="B95" s="42">
        <v>4600000</v>
      </c>
      <c r="C95" s="43">
        <v>0.105</v>
      </c>
      <c r="D95" s="90">
        <v>39876</v>
      </c>
      <c r="E95" s="96">
        <v>43528</v>
      </c>
      <c r="F95" s="92">
        <v>42433</v>
      </c>
      <c r="G95" s="46">
        <v>42617</v>
      </c>
      <c r="H95" s="43">
        <v>3.7498999999999998E-2</v>
      </c>
      <c r="I95" s="93">
        <v>117.04422599999999</v>
      </c>
      <c r="L95" s="79"/>
    </row>
    <row r="96" spans="1:12" s="81" customFormat="1" x14ac:dyDescent="0.2">
      <c r="A96" s="99" t="s">
        <v>252</v>
      </c>
      <c r="B96" s="42">
        <v>4600000</v>
      </c>
      <c r="C96" s="43">
        <v>0.1075</v>
      </c>
      <c r="D96" s="90">
        <v>39883</v>
      </c>
      <c r="E96" s="96">
        <v>43535</v>
      </c>
      <c r="F96" s="92">
        <v>42440</v>
      </c>
      <c r="G96" s="46">
        <v>42624</v>
      </c>
      <c r="H96" s="43">
        <v>3.7567000000000003E-2</v>
      </c>
      <c r="I96" s="93">
        <v>117.77535899999999</v>
      </c>
      <c r="L96" s="79"/>
    </row>
    <row r="97" spans="1:12" s="81" customFormat="1" x14ac:dyDescent="0.2">
      <c r="A97" s="95" t="s">
        <v>61</v>
      </c>
      <c r="B97" s="42">
        <v>5000000</v>
      </c>
      <c r="C97" s="43">
        <v>5.4899999999999997E-2</v>
      </c>
      <c r="D97" s="90">
        <v>38063</v>
      </c>
      <c r="E97" s="96">
        <v>43541</v>
      </c>
      <c r="F97" s="92">
        <v>42446</v>
      </c>
      <c r="G97" s="46">
        <v>42630</v>
      </c>
      <c r="H97" s="43">
        <v>3.7624999999999999E-2</v>
      </c>
      <c r="I97" s="93">
        <v>104.41242800000001</v>
      </c>
      <c r="L97" s="79"/>
    </row>
    <row r="98" spans="1:12" s="81" customFormat="1" x14ac:dyDescent="0.2">
      <c r="A98" s="99" t="s">
        <v>257</v>
      </c>
      <c r="B98" s="42">
        <v>3100000</v>
      </c>
      <c r="C98" s="43">
        <v>0.1075</v>
      </c>
      <c r="D98" s="90">
        <v>39897</v>
      </c>
      <c r="E98" s="96">
        <v>43549</v>
      </c>
      <c r="F98" s="92">
        <v>42454</v>
      </c>
      <c r="G98" s="46">
        <v>42638</v>
      </c>
      <c r="H98" s="43">
        <v>3.7703E-2</v>
      </c>
      <c r="I98" s="93">
        <v>117.974164</v>
      </c>
      <c r="L98" s="83"/>
    </row>
    <row r="99" spans="1:12" s="81" customFormat="1" x14ac:dyDescent="0.2">
      <c r="A99" s="97" t="s">
        <v>351</v>
      </c>
      <c r="B99" s="42">
        <v>100000</v>
      </c>
      <c r="C99" s="43">
        <v>6.5500000000000003E-2</v>
      </c>
      <c r="D99" s="90">
        <v>40632</v>
      </c>
      <c r="E99" s="96">
        <v>43554</v>
      </c>
      <c r="F99" s="92">
        <v>42459</v>
      </c>
      <c r="G99" s="46">
        <v>42643</v>
      </c>
      <c r="H99" s="43">
        <v>3.7751E-2</v>
      </c>
      <c r="I99" s="93">
        <v>107.17643</v>
      </c>
      <c r="L99" s="79"/>
    </row>
    <row r="100" spans="1:12" s="81" customFormat="1" x14ac:dyDescent="0.2">
      <c r="A100" s="95" t="s">
        <v>62</v>
      </c>
      <c r="B100" s="42">
        <v>7000000</v>
      </c>
      <c r="C100" s="43">
        <v>5.4600000000000003E-2</v>
      </c>
      <c r="D100" s="90">
        <v>38077</v>
      </c>
      <c r="E100" s="96">
        <v>43555</v>
      </c>
      <c r="F100" s="92">
        <v>42460</v>
      </c>
      <c r="G100" s="46">
        <v>42643</v>
      </c>
      <c r="H100" s="43">
        <v>3.7761000000000003E-2</v>
      </c>
      <c r="I100" s="93">
        <v>104.355143</v>
      </c>
      <c r="L100" s="79"/>
    </row>
    <row r="101" spans="1:12" s="81" customFormat="1" x14ac:dyDescent="0.2">
      <c r="A101" s="99" t="s">
        <v>260</v>
      </c>
      <c r="B101" s="42">
        <v>1450000</v>
      </c>
      <c r="C101" s="43">
        <v>0.11</v>
      </c>
      <c r="D101" s="66">
        <v>39918</v>
      </c>
      <c r="E101" s="96">
        <v>43570</v>
      </c>
      <c r="F101" s="92">
        <v>42475</v>
      </c>
      <c r="G101" s="46">
        <v>42658</v>
      </c>
      <c r="H101" s="43">
        <v>3.7907000000000003E-2</v>
      </c>
      <c r="I101" s="93">
        <v>118.91999</v>
      </c>
      <c r="L101" s="83"/>
    </row>
    <row r="102" spans="1:12" s="81" customFormat="1" x14ac:dyDescent="0.2">
      <c r="A102" s="99" t="s">
        <v>263</v>
      </c>
      <c r="B102" s="42">
        <v>3100000</v>
      </c>
      <c r="C102" s="43">
        <v>0.11</v>
      </c>
      <c r="D102" s="66">
        <v>39925</v>
      </c>
      <c r="E102" s="96">
        <v>43577</v>
      </c>
      <c r="F102" s="92">
        <v>42482</v>
      </c>
      <c r="G102" s="46">
        <v>42665</v>
      </c>
      <c r="H102" s="43">
        <v>3.7975000000000002E-2</v>
      </c>
      <c r="I102" s="93">
        <v>119.023285</v>
      </c>
      <c r="L102" s="79"/>
    </row>
    <row r="103" spans="1:12" s="81" customFormat="1" x14ac:dyDescent="0.2">
      <c r="A103" s="95" t="s">
        <v>64</v>
      </c>
      <c r="B103" s="42">
        <v>7000000</v>
      </c>
      <c r="C103" s="43">
        <v>5.45E-2</v>
      </c>
      <c r="D103" s="90">
        <v>38119</v>
      </c>
      <c r="E103" s="96">
        <v>43597</v>
      </c>
      <c r="F103" s="92">
        <v>42502</v>
      </c>
      <c r="G103" s="46">
        <v>42686</v>
      </c>
      <c r="H103" s="43">
        <v>3.8169000000000002E-2</v>
      </c>
      <c r="I103" s="93">
        <v>104.390199</v>
      </c>
      <c r="L103" s="84"/>
    </row>
    <row r="104" spans="1:12" s="81" customFormat="1" x14ac:dyDescent="0.2">
      <c r="A104" s="97" t="s">
        <v>264</v>
      </c>
      <c r="B104" s="42">
        <v>100000</v>
      </c>
      <c r="C104" s="43">
        <v>0.11</v>
      </c>
      <c r="D104" s="90">
        <v>39946</v>
      </c>
      <c r="E104" s="96">
        <v>43598</v>
      </c>
      <c r="F104" s="92">
        <v>42503</v>
      </c>
      <c r="G104" s="46">
        <v>42687</v>
      </c>
      <c r="H104" s="43">
        <v>3.8178999999999998E-2</v>
      </c>
      <c r="I104" s="93">
        <v>119.33647999999999</v>
      </c>
      <c r="L104" s="83"/>
    </row>
    <row r="105" spans="1:12" s="81" customFormat="1" x14ac:dyDescent="0.2">
      <c r="A105" s="95" t="s">
        <v>63</v>
      </c>
      <c r="B105" s="42">
        <v>3000000</v>
      </c>
      <c r="C105" s="43">
        <v>5.4399999999999997E-2</v>
      </c>
      <c r="D105" s="90">
        <v>38133</v>
      </c>
      <c r="E105" s="96">
        <v>43611</v>
      </c>
      <c r="F105" s="92">
        <v>42516</v>
      </c>
      <c r="G105" s="46">
        <v>42700</v>
      </c>
      <c r="H105" s="43">
        <v>3.8306E-2</v>
      </c>
      <c r="I105" s="93">
        <v>104.380866</v>
      </c>
      <c r="L105" s="79"/>
    </row>
    <row r="106" spans="1:12" s="81" customFormat="1" x14ac:dyDescent="0.2">
      <c r="A106" s="97" t="s">
        <v>267</v>
      </c>
      <c r="B106" s="42">
        <v>3100000</v>
      </c>
      <c r="C106" s="43">
        <v>0.105</v>
      </c>
      <c r="D106" s="90">
        <v>39960</v>
      </c>
      <c r="E106" s="96">
        <v>43612</v>
      </c>
      <c r="F106" s="92">
        <v>42517</v>
      </c>
      <c r="G106" s="46">
        <v>42701</v>
      </c>
      <c r="H106" s="43">
        <v>3.8315000000000002E-2</v>
      </c>
      <c r="I106" s="93">
        <v>118.17673600000001</v>
      </c>
      <c r="L106" s="83"/>
    </row>
    <row r="107" spans="1:12" s="81" customFormat="1" x14ac:dyDescent="0.2">
      <c r="A107" s="97" t="s">
        <v>268</v>
      </c>
      <c r="B107" s="42">
        <v>3900000</v>
      </c>
      <c r="C107" s="43">
        <v>0.1075</v>
      </c>
      <c r="D107" s="66">
        <v>39974</v>
      </c>
      <c r="E107" s="96">
        <v>43626</v>
      </c>
      <c r="F107" s="92">
        <v>42531</v>
      </c>
      <c r="G107" s="46">
        <v>42714</v>
      </c>
      <c r="H107" s="43">
        <v>3.8450999999999999E-2</v>
      </c>
      <c r="I107" s="93">
        <v>119.05060899999999</v>
      </c>
      <c r="L107" s="79"/>
    </row>
    <row r="108" spans="1:12" s="81" customFormat="1" x14ac:dyDescent="0.2">
      <c r="A108" s="95" t="s">
        <v>65</v>
      </c>
      <c r="B108" s="42">
        <v>5800000</v>
      </c>
      <c r="C108" s="43">
        <v>5.4399999999999997E-2</v>
      </c>
      <c r="D108" s="90">
        <v>38154</v>
      </c>
      <c r="E108" s="96">
        <v>43632</v>
      </c>
      <c r="F108" s="92">
        <v>42537</v>
      </c>
      <c r="G108" s="46">
        <v>42720</v>
      </c>
      <c r="H108" s="43">
        <v>3.8509000000000002E-2</v>
      </c>
      <c r="I108" s="93">
        <v>104.406272</v>
      </c>
      <c r="L108" s="79"/>
    </row>
    <row r="109" spans="1:12" s="81" customFormat="1" x14ac:dyDescent="0.2">
      <c r="A109" s="95" t="s">
        <v>66</v>
      </c>
      <c r="B109" s="42">
        <v>6000000</v>
      </c>
      <c r="C109" s="43">
        <v>5.45E-2</v>
      </c>
      <c r="D109" s="90">
        <v>38168</v>
      </c>
      <c r="E109" s="96">
        <v>43646</v>
      </c>
      <c r="F109" s="92">
        <v>42551</v>
      </c>
      <c r="G109" s="46">
        <v>42735</v>
      </c>
      <c r="H109" s="43">
        <v>3.8642000000000003E-2</v>
      </c>
      <c r="I109" s="93">
        <v>104.45157</v>
      </c>
      <c r="L109" s="83"/>
    </row>
    <row r="110" spans="1:12" s="81" customFormat="1" x14ac:dyDescent="0.2">
      <c r="A110" s="95" t="s">
        <v>67</v>
      </c>
      <c r="B110" s="42">
        <v>7000000</v>
      </c>
      <c r="C110" s="43">
        <v>5.4800000000000001E-2</v>
      </c>
      <c r="D110" s="90">
        <v>38182</v>
      </c>
      <c r="E110" s="96">
        <v>43660</v>
      </c>
      <c r="F110" s="92">
        <v>42383</v>
      </c>
      <c r="G110" s="46">
        <v>42565</v>
      </c>
      <c r="H110" s="43">
        <v>3.8774000000000003E-2</v>
      </c>
      <c r="I110" s="93">
        <v>104.550219</v>
      </c>
      <c r="L110" s="83"/>
    </row>
    <row r="111" spans="1:12" s="81" customFormat="1" x14ac:dyDescent="0.2">
      <c r="A111" s="95" t="s">
        <v>68</v>
      </c>
      <c r="B111" s="42">
        <v>7000000</v>
      </c>
      <c r="C111" s="43">
        <v>5.5199999999999999E-2</v>
      </c>
      <c r="D111" s="90">
        <v>38189</v>
      </c>
      <c r="E111" s="96">
        <v>43667</v>
      </c>
      <c r="F111" s="92">
        <v>42390</v>
      </c>
      <c r="G111" s="46">
        <v>42572</v>
      </c>
      <c r="H111" s="43">
        <v>3.884E-2</v>
      </c>
      <c r="I111" s="93">
        <v>104.671435</v>
      </c>
      <c r="L111" s="78"/>
    </row>
    <row r="112" spans="1:12" s="81" customFormat="1" x14ac:dyDescent="0.2">
      <c r="A112" s="95" t="s">
        <v>69</v>
      </c>
      <c r="B112" s="42">
        <v>7000000</v>
      </c>
      <c r="C112" s="43">
        <v>5.5500000000000001E-2</v>
      </c>
      <c r="D112" s="90">
        <v>38196</v>
      </c>
      <c r="E112" s="96">
        <v>43674</v>
      </c>
      <c r="F112" s="92">
        <v>42397</v>
      </c>
      <c r="G112" s="46">
        <v>42579</v>
      </c>
      <c r="H112" s="43">
        <v>3.8906000000000003E-2</v>
      </c>
      <c r="I112" s="93">
        <v>104.765064</v>
      </c>
      <c r="L112" s="78"/>
    </row>
    <row r="113" spans="1:12" s="81" customFormat="1" x14ac:dyDescent="0.2">
      <c r="A113" s="95" t="s">
        <v>70</v>
      </c>
      <c r="B113" s="42">
        <v>5000000</v>
      </c>
      <c r="C113" s="43">
        <v>5.6000000000000001E-2</v>
      </c>
      <c r="D113" s="90">
        <v>38203</v>
      </c>
      <c r="E113" s="96">
        <v>43681</v>
      </c>
      <c r="F113" s="92">
        <v>42404</v>
      </c>
      <c r="G113" s="46">
        <v>42586</v>
      </c>
      <c r="H113" s="43">
        <v>3.8972E-2</v>
      </c>
      <c r="I113" s="93">
        <v>104.917295</v>
      </c>
      <c r="L113" s="78"/>
    </row>
    <row r="114" spans="1:12" s="81" customFormat="1" x14ac:dyDescent="0.2">
      <c r="A114" s="97" t="s">
        <v>357</v>
      </c>
      <c r="B114" s="42">
        <v>200000</v>
      </c>
      <c r="C114" s="43">
        <v>6.0999999999999999E-2</v>
      </c>
      <c r="D114" s="90">
        <v>40765</v>
      </c>
      <c r="E114" s="100">
        <v>43687</v>
      </c>
      <c r="F114" s="92">
        <v>42410</v>
      </c>
      <c r="G114" s="46">
        <v>42592</v>
      </c>
      <c r="H114" s="43">
        <v>3.9029000000000001E-2</v>
      </c>
      <c r="I114" s="93">
        <v>106.376177</v>
      </c>
      <c r="L114" s="78"/>
    </row>
    <row r="115" spans="1:12" s="81" customFormat="1" x14ac:dyDescent="0.2">
      <c r="A115" s="95" t="s">
        <v>71</v>
      </c>
      <c r="B115" s="42">
        <v>3000000</v>
      </c>
      <c r="C115" s="43">
        <v>5.6500000000000002E-2</v>
      </c>
      <c r="D115" s="90">
        <v>38210</v>
      </c>
      <c r="E115" s="96">
        <v>43688</v>
      </c>
      <c r="F115" s="92">
        <v>42411</v>
      </c>
      <c r="G115" s="46">
        <v>42593</v>
      </c>
      <c r="H115" s="43">
        <v>3.9038000000000003E-2</v>
      </c>
      <c r="I115" s="93">
        <v>105.070998</v>
      </c>
      <c r="L115" s="79"/>
    </row>
    <row r="116" spans="1:12" s="81" customFormat="1" x14ac:dyDescent="0.2">
      <c r="A116" s="95" t="s">
        <v>72</v>
      </c>
      <c r="B116" s="42">
        <v>6000000</v>
      </c>
      <c r="C116" s="43">
        <v>5.7000000000000002E-2</v>
      </c>
      <c r="D116" s="90">
        <v>38217</v>
      </c>
      <c r="E116" s="96">
        <v>43695</v>
      </c>
      <c r="F116" s="92">
        <v>42418</v>
      </c>
      <c r="G116" s="46">
        <v>42600</v>
      </c>
      <c r="H116" s="43">
        <v>3.9104E-2</v>
      </c>
      <c r="I116" s="93">
        <v>105.22617099999999</v>
      </c>
      <c r="L116" s="78"/>
    </row>
    <row r="117" spans="1:12" s="81" customFormat="1" x14ac:dyDescent="0.2">
      <c r="A117" s="97" t="s">
        <v>360</v>
      </c>
      <c r="B117" s="42">
        <v>400000</v>
      </c>
      <c r="C117" s="43">
        <v>5.6500000000000002E-2</v>
      </c>
      <c r="D117" s="90">
        <v>40779</v>
      </c>
      <c r="E117" s="96">
        <v>43701</v>
      </c>
      <c r="F117" s="92">
        <v>42424</v>
      </c>
      <c r="G117" s="46">
        <v>42606</v>
      </c>
      <c r="H117" s="43">
        <v>3.9161000000000001E-2</v>
      </c>
      <c r="I117" s="93">
        <v>105.08754500000001</v>
      </c>
      <c r="L117" s="78"/>
    </row>
    <row r="118" spans="1:12" s="81" customFormat="1" x14ac:dyDescent="0.2">
      <c r="A118" s="95" t="s">
        <v>73</v>
      </c>
      <c r="B118" s="42">
        <v>6000000</v>
      </c>
      <c r="C118" s="43">
        <v>5.8000000000000003E-2</v>
      </c>
      <c r="D118" s="90">
        <v>38231</v>
      </c>
      <c r="E118" s="96">
        <v>43709</v>
      </c>
      <c r="F118" s="92">
        <v>42430</v>
      </c>
      <c r="G118" s="46">
        <v>42614</v>
      </c>
      <c r="H118" s="43">
        <v>3.9237000000000001E-2</v>
      </c>
      <c r="I118" s="93">
        <v>105.53756799999999</v>
      </c>
      <c r="J118" s="75"/>
      <c r="K118" s="75"/>
      <c r="L118" s="79"/>
    </row>
    <row r="119" spans="1:12" s="75" customFormat="1" x14ac:dyDescent="0.2">
      <c r="A119" s="97" t="s">
        <v>363</v>
      </c>
      <c r="B119" s="42">
        <v>200000</v>
      </c>
      <c r="C119" s="43">
        <v>5.6000000000000001E-2</v>
      </c>
      <c r="D119" s="90">
        <v>40793</v>
      </c>
      <c r="E119" s="96">
        <v>43715</v>
      </c>
      <c r="F119" s="92">
        <v>42436</v>
      </c>
      <c r="G119" s="46">
        <v>42620</v>
      </c>
      <c r="H119" s="43">
        <v>3.9293000000000002E-2</v>
      </c>
      <c r="I119" s="93">
        <v>104.953388</v>
      </c>
      <c r="J119" s="81"/>
      <c r="K119" s="81"/>
      <c r="L119" s="78"/>
    </row>
    <row r="120" spans="1:12" s="81" customFormat="1" x14ac:dyDescent="0.2">
      <c r="A120" s="95" t="s">
        <v>75</v>
      </c>
      <c r="B120" s="42">
        <v>5000000</v>
      </c>
      <c r="C120" s="43">
        <v>5.8500000000000003E-2</v>
      </c>
      <c r="D120" s="90">
        <v>38245</v>
      </c>
      <c r="E120" s="96">
        <v>43723</v>
      </c>
      <c r="F120" s="92">
        <v>42444</v>
      </c>
      <c r="G120" s="46">
        <v>42628</v>
      </c>
      <c r="H120" s="43">
        <v>3.9369000000000001E-2</v>
      </c>
      <c r="I120" s="93">
        <v>105.708034</v>
      </c>
      <c r="L120" s="79"/>
    </row>
    <row r="121" spans="1:12" s="81" customFormat="1" x14ac:dyDescent="0.2">
      <c r="A121" s="95" t="s">
        <v>74</v>
      </c>
      <c r="B121" s="42">
        <v>7000000</v>
      </c>
      <c r="C121" s="43">
        <v>5.8799999999999998E-2</v>
      </c>
      <c r="D121" s="90">
        <v>38259</v>
      </c>
      <c r="E121" s="96">
        <v>43737</v>
      </c>
      <c r="F121" s="92">
        <v>42458</v>
      </c>
      <c r="G121" s="46">
        <v>42642</v>
      </c>
      <c r="H121" s="43">
        <v>3.9501000000000001E-2</v>
      </c>
      <c r="I121" s="93">
        <v>105.820695</v>
      </c>
      <c r="L121" s="78"/>
    </row>
    <row r="122" spans="1:12" s="81" customFormat="1" x14ac:dyDescent="0.2">
      <c r="A122" s="97" t="s">
        <v>282</v>
      </c>
      <c r="B122" s="42">
        <v>250000</v>
      </c>
      <c r="C122" s="43">
        <v>9.5000000000000001E-2</v>
      </c>
      <c r="D122" s="90">
        <v>40086</v>
      </c>
      <c r="E122" s="96">
        <v>43738</v>
      </c>
      <c r="F122" s="92">
        <v>42460</v>
      </c>
      <c r="G122" s="46">
        <v>42643</v>
      </c>
      <c r="H122" s="43">
        <v>3.9510999999999998E-2</v>
      </c>
      <c r="I122" s="93">
        <v>116.764324</v>
      </c>
      <c r="L122" s="78"/>
    </row>
    <row r="123" spans="1:12" s="81" customFormat="1" x14ac:dyDescent="0.2">
      <c r="A123" s="95" t="s">
        <v>77</v>
      </c>
      <c r="B123" s="42">
        <v>7000000</v>
      </c>
      <c r="C123" s="43">
        <v>5.8799999999999998E-2</v>
      </c>
      <c r="D123" s="90">
        <v>38273</v>
      </c>
      <c r="E123" s="96">
        <v>43751</v>
      </c>
      <c r="F123" s="92">
        <v>42473</v>
      </c>
      <c r="G123" s="46">
        <v>42656</v>
      </c>
      <c r="H123" s="43">
        <v>3.9633000000000002E-2</v>
      </c>
      <c r="I123" s="93">
        <v>105.84571</v>
      </c>
      <c r="L123" s="79"/>
    </row>
    <row r="124" spans="1:12" s="81" customFormat="1" x14ac:dyDescent="0.2">
      <c r="A124" s="95" t="s">
        <v>78</v>
      </c>
      <c r="B124" s="42">
        <v>6500000</v>
      </c>
      <c r="C124" s="43">
        <v>5.8900000000000001E-2</v>
      </c>
      <c r="D124" s="90">
        <v>38280</v>
      </c>
      <c r="E124" s="96">
        <v>43758</v>
      </c>
      <c r="F124" s="92">
        <v>42480</v>
      </c>
      <c r="G124" s="46">
        <v>42663</v>
      </c>
      <c r="H124" s="43">
        <v>3.9698999999999998E-2</v>
      </c>
      <c r="I124" s="93">
        <v>105.88751499999999</v>
      </c>
      <c r="L124" s="78"/>
    </row>
    <row r="125" spans="1:12" s="81" customFormat="1" x14ac:dyDescent="0.2">
      <c r="A125" s="95" t="s">
        <v>79</v>
      </c>
      <c r="B125" s="42">
        <v>3000000</v>
      </c>
      <c r="C125" s="43">
        <v>5.8999999999999997E-2</v>
      </c>
      <c r="D125" s="90">
        <v>38287</v>
      </c>
      <c r="E125" s="96">
        <v>43765</v>
      </c>
      <c r="F125" s="92">
        <v>42487</v>
      </c>
      <c r="G125" s="46">
        <v>42670</v>
      </c>
      <c r="H125" s="43">
        <v>3.9766000000000003E-2</v>
      </c>
      <c r="I125" s="93">
        <v>105.929158</v>
      </c>
      <c r="L125" s="78"/>
    </row>
    <row r="126" spans="1:12" s="81" customFormat="1" x14ac:dyDescent="0.2">
      <c r="A126" s="97" t="s">
        <v>290</v>
      </c>
      <c r="B126" s="42">
        <v>2000000</v>
      </c>
      <c r="C126" s="43">
        <v>6.5000000000000002E-2</v>
      </c>
      <c r="D126" s="90">
        <v>40123</v>
      </c>
      <c r="E126" s="96">
        <v>43775</v>
      </c>
      <c r="F126" s="92">
        <v>42496</v>
      </c>
      <c r="G126" s="46">
        <v>42680</v>
      </c>
      <c r="H126" s="43">
        <v>3.986E-2</v>
      </c>
      <c r="I126" s="93">
        <v>107.80577599999999</v>
      </c>
      <c r="L126" s="78"/>
    </row>
    <row r="127" spans="1:12" s="81" customFormat="1" x14ac:dyDescent="0.2">
      <c r="A127" s="95" t="s">
        <v>80</v>
      </c>
      <c r="B127" s="42">
        <v>6000000</v>
      </c>
      <c r="C127" s="43">
        <v>5.8999999999999997E-2</v>
      </c>
      <c r="D127" s="90">
        <v>38301</v>
      </c>
      <c r="E127" s="96">
        <v>43779</v>
      </c>
      <c r="F127" s="92">
        <v>42500</v>
      </c>
      <c r="G127" s="46">
        <v>42684</v>
      </c>
      <c r="H127" s="43">
        <v>3.9898000000000003E-2</v>
      </c>
      <c r="I127" s="93">
        <v>105.94788200000001</v>
      </c>
      <c r="L127" s="79"/>
    </row>
    <row r="128" spans="1:12" s="81" customFormat="1" x14ac:dyDescent="0.2">
      <c r="A128" s="95" t="s">
        <v>81</v>
      </c>
      <c r="B128" s="42">
        <v>3000000</v>
      </c>
      <c r="C128" s="43">
        <v>5.8999999999999997E-2</v>
      </c>
      <c r="D128" s="90">
        <v>38308</v>
      </c>
      <c r="E128" s="96">
        <v>43786</v>
      </c>
      <c r="F128" s="92">
        <v>42507</v>
      </c>
      <c r="G128" s="46">
        <v>42691</v>
      </c>
      <c r="H128" s="43">
        <v>3.9964E-2</v>
      </c>
      <c r="I128" s="93">
        <v>105.958488</v>
      </c>
      <c r="L128" s="78"/>
    </row>
    <row r="129" spans="1:12" s="81" customFormat="1" x14ac:dyDescent="0.2">
      <c r="A129" s="95" t="s">
        <v>82</v>
      </c>
      <c r="B129" s="42">
        <v>6700000</v>
      </c>
      <c r="C129" s="43">
        <v>5.8999999999999997E-2</v>
      </c>
      <c r="D129" s="90">
        <v>38315</v>
      </c>
      <c r="E129" s="96">
        <v>43793</v>
      </c>
      <c r="F129" s="92">
        <v>42514</v>
      </c>
      <c r="G129" s="46">
        <v>42698</v>
      </c>
      <c r="H129" s="43">
        <v>4.0030000000000003E-2</v>
      </c>
      <c r="I129" s="93">
        <v>105.968929</v>
      </c>
      <c r="L129" s="78"/>
    </row>
    <row r="130" spans="1:12" s="81" customFormat="1" x14ac:dyDescent="0.2">
      <c r="A130" s="95" t="s">
        <v>83</v>
      </c>
      <c r="B130" s="42">
        <v>6000000</v>
      </c>
      <c r="C130" s="43">
        <v>5.91E-2</v>
      </c>
      <c r="D130" s="90">
        <v>38329</v>
      </c>
      <c r="E130" s="96">
        <v>43807</v>
      </c>
      <c r="F130" s="92">
        <v>42529</v>
      </c>
      <c r="G130" s="46">
        <v>42712</v>
      </c>
      <c r="H130" s="43">
        <v>4.0162000000000003E-2</v>
      </c>
      <c r="I130" s="93">
        <v>106.02513999999999</v>
      </c>
      <c r="L130" s="78"/>
    </row>
    <row r="131" spans="1:12" s="81" customFormat="1" x14ac:dyDescent="0.2">
      <c r="A131" s="95" t="s">
        <v>84</v>
      </c>
      <c r="B131" s="42">
        <v>6000000</v>
      </c>
      <c r="C131" s="43">
        <v>5.9400000000000001E-2</v>
      </c>
      <c r="D131" s="90">
        <v>38343</v>
      </c>
      <c r="E131" s="96">
        <v>43821</v>
      </c>
      <c r="F131" s="92">
        <v>42543</v>
      </c>
      <c r="G131" s="46">
        <v>42726</v>
      </c>
      <c r="H131" s="43">
        <v>4.0294000000000003E-2</v>
      </c>
      <c r="I131" s="93">
        <v>106.141992</v>
      </c>
      <c r="L131" s="78"/>
    </row>
    <row r="132" spans="1:12" s="81" customFormat="1" x14ac:dyDescent="0.2">
      <c r="A132" s="95" t="s">
        <v>85</v>
      </c>
      <c r="B132" s="42">
        <v>6000000</v>
      </c>
      <c r="C132" s="43">
        <v>5.9700000000000003E-2</v>
      </c>
      <c r="D132" s="90">
        <v>38350</v>
      </c>
      <c r="E132" s="96">
        <v>43828</v>
      </c>
      <c r="F132" s="92">
        <v>42550</v>
      </c>
      <c r="G132" s="46">
        <v>42733</v>
      </c>
      <c r="H132" s="43">
        <v>4.0361000000000001E-2</v>
      </c>
      <c r="I132" s="93">
        <v>106.249042</v>
      </c>
      <c r="L132" s="78"/>
    </row>
    <row r="133" spans="1:12" s="81" customFormat="1" x14ac:dyDescent="0.2">
      <c r="A133" s="95" t="s">
        <v>86</v>
      </c>
      <c r="B133" s="42">
        <v>3000000</v>
      </c>
      <c r="C133" s="43">
        <v>0.06</v>
      </c>
      <c r="D133" s="90">
        <v>38399</v>
      </c>
      <c r="E133" s="96">
        <v>43877</v>
      </c>
      <c r="F133" s="92">
        <v>42416</v>
      </c>
      <c r="G133" s="46">
        <v>42598</v>
      </c>
      <c r="H133" s="43">
        <v>4.0822999999999998E-2</v>
      </c>
      <c r="I133" s="93">
        <v>106.402287</v>
      </c>
      <c r="L133" s="78"/>
    </row>
    <row r="134" spans="1:12" s="81" customFormat="1" x14ac:dyDescent="0.2">
      <c r="A134" s="95" t="s">
        <v>87</v>
      </c>
      <c r="B134" s="42">
        <v>3000000</v>
      </c>
      <c r="C134" s="43">
        <v>6.0400000000000002E-2</v>
      </c>
      <c r="D134" s="90">
        <v>38413</v>
      </c>
      <c r="E134" s="96">
        <v>43892</v>
      </c>
      <c r="F134" s="92">
        <v>42431</v>
      </c>
      <c r="G134" s="46">
        <v>42615</v>
      </c>
      <c r="H134" s="43">
        <v>4.0965000000000001E-2</v>
      </c>
      <c r="I134" s="93">
        <v>106.559849</v>
      </c>
      <c r="L134" s="78"/>
    </row>
    <row r="135" spans="1:12" s="81" customFormat="1" x14ac:dyDescent="0.2">
      <c r="A135" s="95" t="s">
        <v>88</v>
      </c>
      <c r="B135" s="42">
        <v>6700000</v>
      </c>
      <c r="C135" s="43">
        <v>6.0699999999999997E-2</v>
      </c>
      <c r="D135" s="90">
        <v>38427</v>
      </c>
      <c r="E135" s="96">
        <v>43906</v>
      </c>
      <c r="F135" s="92">
        <v>42445</v>
      </c>
      <c r="G135" s="46">
        <v>42629</v>
      </c>
      <c r="H135" s="43">
        <v>4.1097000000000002E-2</v>
      </c>
      <c r="I135" s="93">
        <v>106.67779899999999</v>
      </c>
      <c r="L135" s="78"/>
    </row>
    <row r="136" spans="1:12" s="81" customFormat="1" x14ac:dyDescent="0.2">
      <c r="A136" s="95" t="s">
        <v>89</v>
      </c>
      <c r="B136" s="42">
        <v>3000000</v>
      </c>
      <c r="C136" s="43">
        <v>6.0999999999999999E-2</v>
      </c>
      <c r="D136" s="90">
        <v>38441</v>
      </c>
      <c r="E136" s="96">
        <v>43920</v>
      </c>
      <c r="F136" s="92">
        <v>42459</v>
      </c>
      <c r="G136" s="46">
        <v>42643</v>
      </c>
      <c r="H136" s="43">
        <v>4.1229000000000002E-2</v>
      </c>
      <c r="I136" s="93">
        <v>106.796995</v>
      </c>
      <c r="L136" s="78"/>
    </row>
    <row r="137" spans="1:12" s="81" customFormat="1" x14ac:dyDescent="0.2">
      <c r="A137" s="95" t="s">
        <v>90</v>
      </c>
      <c r="B137" s="42">
        <v>4600000</v>
      </c>
      <c r="C137" s="43">
        <v>6.1400000000000003E-2</v>
      </c>
      <c r="D137" s="90">
        <v>38483</v>
      </c>
      <c r="E137" s="96">
        <v>43962</v>
      </c>
      <c r="F137" s="92">
        <v>42501</v>
      </c>
      <c r="G137" s="46">
        <v>42685</v>
      </c>
      <c r="H137" s="43">
        <v>4.1626000000000003E-2</v>
      </c>
      <c r="I137" s="93">
        <v>106.98500199999999</v>
      </c>
      <c r="L137" s="78"/>
    </row>
    <row r="138" spans="1:12" s="81" customFormat="1" x14ac:dyDescent="0.2">
      <c r="A138" s="95" t="s">
        <v>91</v>
      </c>
      <c r="B138" s="42">
        <v>4000000</v>
      </c>
      <c r="C138" s="43">
        <v>6.1600000000000002E-2</v>
      </c>
      <c r="D138" s="90">
        <v>38497</v>
      </c>
      <c r="E138" s="96">
        <v>43976</v>
      </c>
      <c r="F138" s="92">
        <v>42515</v>
      </c>
      <c r="G138" s="46">
        <v>42699</v>
      </c>
      <c r="H138" s="43">
        <v>4.1758000000000003E-2</v>
      </c>
      <c r="I138" s="93">
        <v>107.07199199999999</v>
      </c>
      <c r="L138" s="78"/>
    </row>
    <row r="139" spans="1:12" s="81" customFormat="1" x14ac:dyDescent="0.2">
      <c r="A139" s="95" t="s">
        <v>92</v>
      </c>
      <c r="B139" s="42">
        <v>3000000</v>
      </c>
      <c r="C139" s="43">
        <v>6.1499999999999999E-2</v>
      </c>
      <c r="D139" s="90">
        <v>38511</v>
      </c>
      <c r="E139" s="96">
        <v>43990</v>
      </c>
      <c r="F139" s="92">
        <v>42529</v>
      </c>
      <c r="G139" s="46">
        <v>42712</v>
      </c>
      <c r="H139" s="43">
        <v>4.1890999999999998E-2</v>
      </c>
      <c r="I139" s="93">
        <v>107.05077900000001</v>
      </c>
      <c r="J139" s="77"/>
      <c r="K139" s="77"/>
      <c r="L139" s="78"/>
    </row>
    <row r="140" spans="1:12" s="77" customFormat="1" x14ac:dyDescent="0.2">
      <c r="A140" s="95" t="s">
        <v>93</v>
      </c>
      <c r="B140" s="42">
        <v>6160000</v>
      </c>
      <c r="C140" s="43">
        <v>6.1800000000000001E-2</v>
      </c>
      <c r="D140" s="90">
        <v>38525</v>
      </c>
      <c r="E140" s="96">
        <v>44004</v>
      </c>
      <c r="F140" s="92">
        <v>42543</v>
      </c>
      <c r="G140" s="46">
        <v>42726</v>
      </c>
      <c r="H140" s="43">
        <v>4.2026000000000001E-2</v>
      </c>
      <c r="I140" s="93">
        <v>107.17361200000001</v>
      </c>
      <c r="L140" s="78"/>
    </row>
    <row r="141" spans="1:12" s="77" customFormat="1" x14ac:dyDescent="0.2">
      <c r="A141" s="95" t="s">
        <v>94</v>
      </c>
      <c r="B141" s="42">
        <v>4820000</v>
      </c>
      <c r="C141" s="43">
        <v>6.2E-2</v>
      </c>
      <c r="D141" s="90">
        <v>38539</v>
      </c>
      <c r="E141" s="96">
        <v>44018</v>
      </c>
      <c r="F141" s="92">
        <v>42375</v>
      </c>
      <c r="G141" s="46">
        <v>42557</v>
      </c>
      <c r="H141" s="43">
        <v>4.2162999999999999E-2</v>
      </c>
      <c r="I141" s="93">
        <v>107.258371</v>
      </c>
      <c r="L141" s="78"/>
    </row>
    <row r="142" spans="1:12" s="77" customFormat="1" x14ac:dyDescent="0.2">
      <c r="A142" s="101" t="s">
        <v>114</v>
      </c>
      <c r="B142" s="42">
        <v>6000000</v>
      </c>
      <c r="C142" s="43">
        <v>6.2199999999999998E-2</v>
      </c>
      <c r="D142" s="90">
        <v>38553</v>
      </c>
      <c r="E142" s="96">
        <v>44032</v>
      </c>
      <c r="F142" s="92">
        <v>42389</v>
      </c>
      <c r="G142" s="46">
        <v>42571</v>
      </c>
      <c r="H142" s="43">
        <v>4.2299000000000003E-2</v>
      </c>
      <c r="I142" s="93">
        <v>107.341469</v>
      </c>
      <c r="L142" s="78"/>
    </row>
    <row r="143" spans="1:12" s="77" customFormat="1" x14ac:dyDescent="0.2">
      <c r="A143" s="95" t="s">
        <v>95</v>
      </c>
      <c r="B143" s="42">
        <v>6000000</v>
      </c>
      <c r="C143" s="43">
        <v>6.2399999999999997E-2</v>
      </c>
      <c r="D143" s="90">
        <v>38581</v>
      </c>
      <c r="E143" s="96">
        <v>44060</v>
      </c>
      <c r="F143" s="92">
        <v>42417</v>
      </c>
      <c r="G143" s="46">
        <v>42599</v>
      </c>
      <c r="H143" s="43">
        <v>4.2570999999999998E-2</v>
      </c>
      <c r="I143" s="93">
        <v>107.43439499999999</v>
      </c>
      <c r="L143" s="78"/>
    </row>
    <row r="144" spans="1:12" s="77" customFormat="1" x14ac:dyDescent="0.2">
      <c r="A144" s="95" t="s">
        <v>96</v>
      </c>
      <c r="B144" s="42">
        <v>6000000</v>
      </c>
      <c r="C144" s="43">
        <v>6.2600000000000003E-2</v>
      </c>
      <c r="D144" s="90">
        <v>38595</v>
      </c>
      <c r="E144" s="96">
        <v>44074</v>
      </c>
      <c r="F144" s="92">
        <v>42429</v>
      </c>
      <c r="G144" s="46">
        <v>42613</v>
      </c>
      <c r="H144" s="43">
        <v>4.2707000000000002E-2</v>
      </c>
      <c r="I144" s="93">
        <v>107.51563299999999</v>
      </c>
      <c r="L144" s="78"/>
    </row>
    <row r="145" spans="1:12" s="77" customFormat="1" x14ac:dyDescent="0.2">
      <c r="A145" s="95" t="s">
        <v>97</v>
      </c>
      <c r="B145" s="42">
        <v>4000000</v>
      </c>
      <c r="C145" s="43">
        <v>6.3E-2</v>
      </c>
      <c r="D145" s="90">
        <v>38609</v>
      </c>
      <c r="E145" s="96">
        <v>44088</v>
      </c>
      <c r="F145" s="92">
        <v>42443</v>
      </c>
      <c r="G145" s="46">
        <v>42627</v>
      </c>
      <c r="H145" s="43">
        <v>4.2842999999999999E-2</v>
      </c>
      <c r="I145" s="93">
        <v>107.675995</v>
      </c>
      <c r="L145" s="78"/>
    </row>
    <row r="146" spans="1:12" s="77" customFormat="1" x14ac:dyDescent="0.2">
      <c r="A146" s="95" t="s">
        <v>98</v>
      </c>
      <c r="B146" s="42">
        <v>3000000</v>
      </c>
      <c r="C146" s="43">
        <v>6.3200000000000006E-2</v>
      </c>
      <c r="D146" s="90">
        <v>38616</v>
      </c>
      <c r="E146" s="96">
        <v>44095</v>
      </c>
      <c r="F146" s="92">
        <v>42450</v>
      </c>
      <c r="G146" s="46">
        <v>42634</v>
      </c>
      <c r="H146" s="43">
        <v>4.2910999999999998E-2</v>
      </c>
      <c r="I146" s="93">
        <v>107.75685199999999</v>
      </c>
      <c r="L146" s="78"/>
    </row>
    <row r="147" spans="1:12" s="77" customFormat="1" x14ac:dyDescent="0.2">
      <c r="A147" s="95" t="s">
        <v>99</v>
      </c>
      <c r="B147" s="42">
        <v>3800000</v>
      </c>
      <c r="C147" s="43">
        <v>6.3500000000000001E-2</v>
      </c>
      <c r="D147" s="90">
        <v>38623</v>
      </c>
      <c r="E147" s="96">
        <v>44102</v>
      </c>
      <c r="F147" s="92">
        <v>42457</v>
      </c>
      <c r="G147" s="46">
        <v>42641</v>
      </c>
      <c r="H147" s="43">
        <v>4.2979000000000003E-2</v>
      </c>
      <c r="I147" s="93">
        <v>107.876571</v>
      </c>
      <c r="L147" s="78"/>
    </row>
    <row r="148" spans="1:12" s="77" customFormat="1" x14ac:dyDescent="0.2">
      <c r="A148" s="95" t="s">
        <v>100</v>
      </c>
      <c r="B148" s="42">
        <v>3000000</v>
      </c>
      <c r="C148" s="43">
        <v>6.3700000000000007E-2</v>
      </c>
      <c r="D148" s="90">
        <v>38637</v>
      </c>
      <c r="E148" s="96">
        <v>44116</v>
      </c>
      <c r="F148" s="92">
        <v>42472</v>
      </c>
      <c r="G148" s="46">
        <v>42655</v>
      </c>
      <c r="H148" s="43">
        <v>4.3115000000000001E-2</v>
      </c>
      <c r="I148" s="93">
        <v>107.966054</v>
      </c>
      <c r="L148" s="78"/>
    </row>
    <row r="149" spans="1:12" s="77" customFormat="1" x14ac:dyDescent="0.2">
      <c r="A149" s="95" t="s">
        <v>101</v>
      </c>
      <c r="B149" s="42">
        <v>3800000</v>
      </c>
      <c r="C149" s="43">
        <v>6.4000000000000001E-2</v>
      </c>
      <c r="D149" s="90">
        <v>38644</v>
      </c>
      <c r="E149" s="96">
        <v>44123</v>
      </c>
      <c r="F149" s="92">
        <v>42479</v>
      </c>
      <c r="G149" s="46">
        <v>42662</v>
      </c>
      <c r="H149" s="43">
        <v>4.3182999999999999E-2</v>
      </c>
      <c r="I149" s="93">
        <v>108.08764499999999</v>
      </c>
      <c r="L149" s="78"/>
    </row>
    <row r="150" spans="1:12" s="77" customFormat="1" x14ac:dyDescent="0.2">
      <c r="A150" s="95" t="s">
        <v>102</v>
      </c>
      <c r="B150" s="42">
        <v>3000000</v>
      </c>
      <c r="C150" s="43">
        <v>6.4199999999999993E-2</v>
      </c>
      <c r="D150" s="90">
        <v>38651</v>
      </c>
      <c r="E150" s="96">
        <v>44130</v>
      </c>
      <c r="F150" s="92">
        <v>42486</v>
      </c>
      <c r="G150" s="46">
        <v>42669</v>
      </c>
      <c r="H150" s="43">
        <v>4.3250999999999998E-2</v>
      </c>
      <c r="I150" s="93">
        <v>108.17096600000001</v>
      </c>
      <c r="L150" s="78"/>
    </row>
    <row r="151" spans="1:12" s="77" customFormat="1" x14ac:dyDescent="0.2">
      <c r="A151" s="95" t="s">
        <v>104</v>
      </c>
      <c r="B151" s="42">
        <v>5000000</v>
      </c>
      <c r="C151" s="43">
        <v>6.4399999999999999E-2</v>
      </c>
      <c r="D151" s="90">
        <v>38665</v>
      </c>
      <c r="E151" s="96">
        <v>44144</v>
      </c>
      <c r="F151" s="92">
        <v>42499</v>
      </c>
      <c r="G151" s="46">
        <v>42683</v>
      </c>
      <c r="H151" s="43">
        <v>4.3388000000000003E-2</v>
      </c>
      <c r="I151" s="93">
        <v>108.256461</v>
      </c>
      <c r="L151" s="78"/>
    </row>
    <row r="152" spans="1:12" s="77" customFormat="1" x14ac:dyDescent="0.2">
      <c r="A152" s="95" t="s">
        <v>105</v>
      </c>
      <c r="B152" s="42">
        <v>3000000</v>
      </c>
      <c r="C152" s="43">
        <v>6.4600000000000005E-2</v>
      </c>
      <c r="D152" s="90">
        <v>38679</v>
      </c>
      <c r="E152" s="96">
        <v>44158</v>
      </c>
      <c r="F152" s="92">
        <v>42513</v>
      </c>
      <c r="G152" s="46">
        <v>42697</v>
      </c>
      <c r="H152" s="43">
        <v>4.3524E-2</v>
      </c>
      <c r="I152" s="93">
        <v>108.34602700000001</v>
      </c>
      <c r="L152" s="78"/>
    </row>
    <row r="153" spans="1:12" s="77" customFormat="1" x14ac:dyDescent="0.2">
      <c r="A153" s="95" t="s">
        <v>103</v>
      </c>
      <c r="B153" s="42">
        <v>2000000</v>
      </c>
      <c r="C153" s="43">
        <v>6.5100000000000005E-2</v>
      </c>
      <c r="D153" s="90">
        <v>38686</v>
      </c>
      <c r="E153" s="96">
        <v>44165</v>
      </c>
      <c r="F153" s="92">
        <v>42521</v>
      </c>
      <c r="G153" s="46">
        <v>42704</v>
      </c>
      <c r="H153" s="43">
        <v>4.3591999999999999E-2</v>
      </c>
      <c r="I153" s="93">
        <v>108.554216</v>
      </c>
      <c r="L153" s="78"/>
    </row>
    <row r="154" spans="1:12" s="77" customFormat="1" x14ac:dyDescent="0.2">
      <c r="A154" s="95" t="s">
        <v>107</v>
      </c>
      <c r="B154" s="42">
        <v>3900000</v>
      </c>
      <c r="C154" s="43">
        <v>6.54E-2</v>
      </c>
      <c r="D154" s="90">
        <v>38693</v>
      </c>
      <c r="E154" s="96">
        <v>44172</v>
      </c>
      <c r="F154" s="92">
        <v>42528</v>
      </c>
      <c r="G154" s="46">
        <v>42711</v>
      </c>
      <c r="H154" s="43">
        <v>4.3659999999999997E-2</v>
      </c>
      <c r="I154" s="93">
        <v>108.680065</v>
      </c>
      <c r="L154" s="78"/>
    </row>
    <row r="155" spans="1:12" s="77" customFormat="1" x14ac:dyDescent="0.2">
      <c r="A155" s="95" t="s">
        <v>108</v>
      </c>
      <c r="B155" s="42">
        <v>2500000</v>
      </c>
      <c r="C155" s="43">
        <v>6.6000000000000003E-2</v>
      </c>
      <c r="D155" s="90">
        <v>38700</v>
      </c>
      <c r="E155" s="96">
        <v>44179</v>
      </c>
      <c r="F155" s="92">
        <v>42535</v>
      </c>
      <c r="G155" s="46">
        <v>42718</v>
      </c>
      <c r="H155" s="43">
        <v>4.3728000000000003E-2</v>
      </c>
      <c r="I155" s="93">
        <v>108.926945</v>
      </c>
      <c r="L155" s="78"/>
    </row>
    <row r="156" spans="1:12" s="77" customFormat="1" x14ac:dyDescent="0.2">
      <c r="A156" s="95" t="s">
        <v>109</v>
      </c>
      <c r="B156" s="42">
        <v>800000</v>
      </c>
      <c r="C156" s="43">
        <v>6.6500000000000004E-2</v>
      </c>
      <c r="D156" s="90">
        <v>38707</v>
      </c>
      <c r="E156" s="96">
        <v>44186</v>
      </c>
      <c r="F156" s="92">
        <v>42542</v>
      </c>
      <c r="G156" s="46">
        <v>42725</v>
      </c>
      <c r="H156" s="43">
        <v>4.3796000000000002E-2</v>
      </c>
      <c r="I156" s="93">
        <v>109.13525300000001</v>
      </c>
      <c r="L156" s="78"/>
    </row>
    <row r="157" spans="1:12" s="77" customFormat="1" x14ac:dyDescent="0.2">
      <c r="A157" s="95" t="s">
        <v>110</v>
      </c>
      <c r="B157" s="42">
        <v>2000000</v>
      </c>
      <c r="C157" s="43">
        <v>6.7500000000000004E-2</v>
      </c>
      <c r="D157" s="90">
        <v>38716</v>
      </c>
      <c r="E157" s="96">
        <v>44195</v>
      </c>
      <c r="F157" s="92">
        <v>42551</v>
      </c>
      <c r="G157" s="46">
        <v>42734</v>
      </c>
      <c r="H157" s="43">
        <v>4.3882999999999998E-2</v>
      </c>
      <c r="I157" s="93">
        <v>109.549679</v>
      </c>
      <c r="L157" s="78"/>
    </row>
    <row r="158" spans="1:12" s="77" customFormat="1" x14ac:dyDescent="0.2">
      <c r="A158" s="95" t="s">
        <v>111</v>
      </c>
      <c r="B158" s="42">
        <v>6700000</v>
      </c>
      <c r="C158" s="43">
        <v>7.6799999999999993E-2</v>
      </c>
      <c r="D158" s="90">
        <v>38756</v>
      </c>
      <c r="E158" s="96">
        <v>44235</v>
      </c>
      <c r="F158" s="92">
        <v>42408</v>
      </c>
      <c r="G158" s="46">
        <v>42590</v>
      </c>
      <c r="H158" s="43">
        <v>4.4271999999999999E-2</v>
      </c>
      <c r="I158" s="93">
        <v>113.416056</v>
      </c>
      <c r="L158" s="78"/>
    </row>
    <row r="159" spans="1:12" s="77" customFormat="1" x14ac:dyDescent="0.2">
      <c r="A159" s="95" t="s">
        <v>112</v>
      </c>
      <c r="B159" s="42">
        <v>100000</v>
      </c>
      <c r="C159" s="43">
        <v>7.6799999999999993E-2</v>
      </c>
      <c r="D159" s="90">
        <v>38770</v>
      </c>
      <c r="E159" s="96">
        <v>44249</v>
      </c>
      <c r="F159" s="92">
        <v>42422</v>
      </c>
      <c r="G159" s="46">
        <v>42604</v>
      </c>
      <c r="H159" s="43">
        <v>4.4408000000000003E-2</v>
      </c>
      <c r="I159" s="93">
        <v>113.45446800000001</v>
      </c>
      <c r="L159" s="78"/>
    </row>
    <row r="160" spans="1:12" s="77" customFormat="1" x14ac:dyDescent="0.2">
      <c r="A160" s="95" t="s">
        <v>113</v>
      </c>
      <c r="B160" s="42">
        <v>200000</v>
      </c>
      <c r="C160" s="43">
        <v>7.7499999999999999E-2</v>
      </c>
      <c r="D160" s="90">
        <v>38784</v>
      </c>
      <c r="E160" s="96">
        <v>44263</v>
      </c>
      <c r="F160" s="92">
        <v>42437</v>
      </c>
      <c r="G160" s="46">
        <v>42621</v>
      </c>
      <c r="H160" s="43">
        <v>4.4544E-2</v>
      </c>
      <c r="I160" s="93">
        <v>113.801372</v>
      </c>
      <c r="L160" s="78"/>
    </row>
    <row r="161" spans="1:12" s="77" customFormat="1" x14ac:dyDescent="0.2">
      <c r="A161" s="95" t="s">
        <v>123</v>
      </c>
      <c r="B161" s="42">
        <v>2300000</v>
      </c>
      <c r="C161" s="43">
        <v>7.7799999999999994E-2</v>
      </c>
      <c r="D161" s="90">
        <v>38812</v>
      </c>
      <c r="E161" s="96">
        <v>44291</v>
      </c>
      <c r="F161" s="92">
        <v>42465</v>
      </c>
      <c r="G161" s="46">
        <v>42648</v>
      </c>
      <c r="H161" s="43">
        <v>4.4817000000000003E-2</v>
      </c>
      <c r="I161" s="93">
        <v>114.000632</v>
      </c>
      <c r="L161" s="78"/>
    </row>
    <row r="162" spans="1:12" s="77" customFormat="1" x14ac:dyDescent="0.2">
      <c r="A162" s="95" t="s">
        <v>124</v>
      </c>
      <c r="B162" s="42">
        <v>2300000</v>
      </c>
      <c r="C162" s="43">
        <v>7.85E-2</v>
      </c>
      <c r="D162" s="90">
        <v>38819</v>
      </c>
      <c r="E162" s="96">
        <v>44298</v>
      </c>
      <c r="F162" s="92">
        <v>42472</v>
      </c>
      <c r="G162" s="46">
        <v>42655</v>
      </c>
      <c r="H162" s="43">
        <v>4.4885000000000001E-2</v>
      </c>
      <c r="I162" s="93">
        <v>114.31818</v>
      </c>
      <c r="L162" s="78"/>
    </row>
    <row r="163" spans="1:12" s="77" customFormat="1" x14ac:dyDescent="0.2">
      <c r="A163" s="95" t="s">
        <v>125</v>
      </c>
      <c r="B163" s="42">
        <v>400000</v>
      </c>
      <c r="C163" s="43">
        <v>0.08</v>
      </c>
      <c r="D163" s="90">
        <v>38833</v>
      </c>
      <c r="E163" s="96">
        <v>44312</v>
      </c>
      <c r="F163" s="92">
        <v>42486</v>
      </c>
      <c r="G163" s="46">
        <v>42669</v>
      </c>
      <c r="H163" s="43">
        <v>4.5020999999999999E-2</v>
      </c>
      <c r="I163" s="93">
        <v>115.00186600000001</v>
      </c>
      <c r="L163" s="78"/>
    </row>
    <row r="164" spans="1:12" s="77" customFormat="1" x14ac:dyDescent="0.2">
      <c r="A164" s="102" t="s">
        <v>126</v>
      </c>
      <c r="B164" s="42">
        <v>4000000</v>
      </c>
      <c r="C164" s="103">
        <v>9.6000000000000002E-2</v>
      </c>
      <c r="D164" s="90">
        <v>38847</v>
      </c>
      <c r="E164" s="96">
        <v>44326</v>
      </c>
      <c r="F164" s="92">
        <v>42500</v>
      </c>
      <c r="G164" s="46">
        <v>42684</v>
      </c>
      <c r="H164" s="43">
        <v>4.5157000000000003E-2</v>
      </c>
      <c r="I164" s="93">
        <v>121.960257</v>
      </c>
      <c r="L164" s="78"/>
    </row>
    <row r="165" spans="1:12" s="77" customFormat="1" x14ac:dyDescent="0.2">
      <c r="A165" s="102" t="s">
        <v>127</v>
      </c>
      <c r="B165" s="42">
        <v>5100000</v>
      </c>
      <c r="C165" s="103">
        <v>9.7500000000000003E-2</v>
      </c>
      <c r="D165" s="90">
        <v>38856</v>
      </c>
      <c r="E165" s="96">
        <v>44335</v>
      </c>
      <c r="F165" s="92">
        <v>42509</v>
      </c>
      <c r="G165" s="46">
        <v>42693</v>
      </c>
      <c r="H165" s="43">
        <v>4.5243999999999999E-2</v>
      </c>
      <c r="I165" s="93">
        <v>122.668629</v>
      </c>
      <c r="L165" s="78"/>
    </row>
    <row r="166" spans="1:12" s="77" customFormat="1" x14ac:dyDescent="0.2">
      <c r="A166" s="102" t="s">
        <v>129</v>
      </c>
      <c r="B166" s="42">
        <v>2300000</v>
      </c>
      <c r="C166" s="103">
        <v>9.7699999999999995E-2</v>
      </c>
      <c r="D166" s="90">
        <v>38861</v>
      </c>
      <c r="E166" s="96">
        <v>44340</v>
      </c>
      <c r="F166" s="92">
        <v>42514</v>
      </c>
      <c r="G166" s="46">
        <v>42698</v>
      </c>
      <c r="H166" s="43">
        <v>4.5293E-2</v>
      </c>
      <c r="I166" s="93">
        <v>122.788695</v>
      </c>
      <c r="L166" s="78"/>
    </row>
    <row r="167" spans="1:12" s="77" customFormat="1" x14ac:dyDescent="0.2">
      <c r="A167" s="102" t="s">
        <v>128</v>
      </c>
      <c r="B167" s="42">
        <v>9100000</v>
      </c>
      <c r="C167" s="103">
        <v>9.9500000000000005E-2</v>
      </c>
      <c r="D167" s="90">
        <v>38868</v>
      </c>
      <c r="E167" s="96">
        <v>44347</v>
      </c>
      <c r="F167" s="92">
        <v>42521</v>
      </c>
      <c r="G167" s="46">
        <v>42704</v>
      </c>
      <c r="H167" s="43">
        <v>4.5360999999999999E-2</v>
      </c>
      <c r="I167" s="93">
        <v>123.61897399999999</v>
      </c>
      <c r="L167" s="78"/>
    </row>
    <row r="168" spans="1:12" s="77" customFormat="1" x14ac:dyDescent="0.2">
      <c r="A168" s="102" t="s">
        <v>131</v>
      </c>
      <c r="B168" s="42">
        <v>12100000</v>
      </c>
      <c r="C168" s="103">
        <v>9.9500000000000005E-2</v>
      </c>
      <c r="D168" s="90">
        <v>38875</v>
      </c>
      <c r="E168" s="96">
        <v>44354</v>
      </c>
      <c r="F168" s="92">
        <v>42528</v>
      </c>
      <c r="G168" s="46">
        <v>42711</v>
      </c>
      <c r="H168" s="43">
        <v>4.5428999999999997E-2</v>
      </c>
      <c r="I168" s="93">
        <v>123.66864700000001</v>
      </c>
      <c r="L168" s="78"/>
    </row>
    <row r="169" spans="1:12" s="77" customFormat="1" x14ac:dyDescent="0.2">
      <c r="A169" s="102" t="s">
        <v>132</v>
      </c>
      <c r="B169" s="42">
        <v>16900000</v>
      </c>
      <c r="C169" s="103">
        <v>0.10009999999999999</v>
      </c>
      <c r="D169" s="90">
        <v>38884</v>
      </c>
      <c r="E169" s="96">
        <v>44363</v>
      </c>
      <c r="F169" s="92">
        <v>42537</v>
      </c>
      <c r="G169" s="46">
        <v>42720</v>
      </c>
      <c r="H169" s="43">
        <v>4.5517000000000002E-2</v>
      </c>
      <c r="I169" s="93">
        <v>123.99579</v>
      </c>
      <c r="L169" s="78"/>
    </row>
    <row r="170" spans="1:12" s="77" customFormat="1" x14ac:dyDescent="0.2">
      <c r="A170" s="102" t="s">
        <v>133</v>
      </c>
      <c r="B170" s="42">
        <v>6300000</v>
      </c>
      <c r="C170" s="103">
        <v>0.1002</v>
      </c>
      <c r="D170" s="90">
        <v>38889</v>
      </c>
      <c r="E170" s="96">
        <v>44368</v>
      </c>
      <c r="F170" s="92">
        <v>42542</v>
      </c>
      <c r="G170" s="46">
        <v>42725</v>
      </c>
      <c r="H170" s="43">
        <v>4.5565000000000001E-2</v>
      </c>
      <c r="I170" s="93">
        <v>124.076013</v>
      </c>
      <c r="L170" s="78"/>
    </row>
    <row r="171" spans="1:12" s="77" customFormat="1" x14ac:dyDescent="0.2">
      <c r="A171" s="102" t="s">
        <v>134</v>
      </c>
      <c r="B171" s="42">
        <v>15100000</v>
      </c>
      <c r="C171" s="103">
        <v>0.10150000000000001</v>
      </c>
      <c r="D171" s="90">
        <v>38896</v>
      </c>
      <c r="E171" s="96">
        <v>44375</v>
      </c>
      <c r="F171" s="92">
        <v>42549</v>
      </c>
      <c r="G171" s="46">
        <v>42732</v>
      </c>
      <c r="H171" s="43">
        <v>4.5633E-2</v>
      </c>
      <c r="I171" s="93">
        <v>124.70102900000001</v>
      </c>
      <c r="L171" s="78"/>
    </row>
    <row r="172" spans="1:12" s="77" customFormat="1" x14ac:dyDescent="0.2">
      <c r="A172" s="102" t="s">
        <v>135</v>
      </c>
      <c r="B172" s="42">
        <v>15100000</v>
      </c>
      <c r="C172" s="103">
        <v>0.10199999999999999</v>
      </c>
      <c r="D172" s="90">
        <v>38898</v>
      </c>
      <c r="E172" s="96">
        <v>44377</v>
      </c>
      <c r="F172" s="92">
        <v>42551</v>
      </c>
      <c r="G172" s="46">
        <v>42735</v>
      </c>
      <c r="H172" s="43">
        <v>4.5652999999999999E-2</v>
      </c>
      <c r="I172" s="93">
        <v>124.936881</v>
      </c>
      <c r="L172" s="78"/>
    </row>
    <row r="173" spans="1:12" s="77" customFormat="1" x14ac:dyDescent="0.2">
      <c r="A173" s="102" t="s">
        <v>137</v>
      </c>
      <c r="B173" s="42">
        <v>15000000</v>
      </c>
      <c r="C173" s="103">
        <v>0.10249999999999999</v>
      </c>
      <c r="D173" s="90">
        <v>38912</v>
      </c>
      <c r="E173" s="96">
        <v>44391</v>
      </c>
      <c r="F173" s="92">
        <v>42383</v>
      </c>
      <c r="G173" s="46">
        <v>42565</v>
      </c>
      <c r="H173" s="43">
        <v>4.5789000000000003E-2</v>
      </c>
      <c r="I173" s="93">
        <v>125.2568</v>
      </c>
      <c r="J173" s="75"/>
      <c r="K173" s="75"/>
      <c r="L173" s="78"/>
    </row>
    <row r="174" spans="1:12" s="75" customFormat="1" x14ac:dyDescent="0.2">
      <c r="A174" s="102" t="s">
        <v>139</v>
      </c>
      <c r="B174" s="42">
        <v>15000000</v>
      </c>
      <c r="C174" s="103">
        <v>0.10299999999999999</v>
      </c>
      <c r="D174" s="90">
        <v>38926</v>
      </c>
      <c r="E174" s="96">
        <v>44405</v>
      </c>
      <c r="F174" s="92">
        <v>42397</v>
      </c>
      <c r="G174" s="46">
        <v>42579</v>
      </c>
      <c r="H174" s="43">
        <v>4.5925000000000001E-2</v>
      </c>
      <c r="I174" s="93">
        <v>125.578906</v>
      </c>
      <c r="L174" s="78"/>
    </row>
    <row r="175" spans="1:12" s="75" customFormat="1" x14ac:dyDescent="0.2">
      <c r="A175" s="102" t="s">
        <v>140</v>
      </c>
      <c r="B175" s="42">
        <v>10030000</v>
      </c>
      <c r="C175" s="103">
        <v>0.10349999999999999</v>
      </c>
      <c r="D175" s="90" t="s">
        <v>553</v>
      </c>
      <c r="E175" s="96">
        <v>44431</v>
      </c>
      <c r="F175" s="92">
        <v>42423</v>
      </c>
      <c r="G175" s="46">
        <v>42605</v>
      </c>
      <c r="H175" s="43">
        <v>4.6177999999999997E-2</v>
      </c>
      <c r="I175" s="93">
        <v>125.988344</v>
      </c>
      <c r="L175" s="78"/>
    </row>
    <row r="176" spans="1:12" s="75" customFormat="1" x14ac:dyDescent="0.2">
      <c r="A176" s="102" t="s">
        <v>141</v>
      </c>
      <c r="B176" s="42">
        <v>17030000</v>
      </c>
      <c r="C176" s="103">
        <v>0.104</v>
      </c>
      <c r="D176" s="90">
        <v>38958</v>
      </c>
      <c r="E176" s="96">
        <v>44437</v>
      </c>
      <c r="F176" s="92">
        <v>42429</v>
      </c>
      <c r="G176" s="46">
        <v>42611</v>
      </c>
      <c r="H176" s="43">
        <v>4.6235999999999999E-2</v>
      </c>
      <c r="I176" s="93">
        <v>126.25834500000001</v>
      </c>
      <c r="L176" s="78"/>
    </row>
    <row r="177" spans="1:12" s="75" customFormat="1" x14ac:dyDescent="0.2">
      <c r="A177" s="102" t="s">
        <v>143</v>
      </c>
      <c r="B177" s="42">
        <v>9900000</v>
      </c>
      <c r="C177" s="103">
        <v>0.1045</v>
      </c>
      <c r="D177" s="90">
        <v>38968</v>
      </c>
      <c r="E177" s="96">
        <v>44447</v>
      </c>
      <c r="F177" s="92">
        <v>42437</v>
      </c>
      <c r="G177" s="46">
        <v>42621</v>
      </c>
      <c r="H177" s="43">
        <v>4.6332999999999999E-2</v>
      </c>
      <c r="I177" s="93">
        <v>126.548956</v>
      </c>
      <c r="L177" s="78"/>
    </row>
    <row r="178" spans="1:12" s="75" customFormat="1" x14ac:dyDescent="0.2">
      <c r="A178" s="102" t="s">
        <v>146</v>
      </c>
      <c r="B178" s="42">
        <v>500000</v>
      </c>
      <c r="C178" s="103">
        <v>0.10349999999999999</v>
      </c>
      <c r="D178" s="90">
        <v>38975</v>
      </c>
      <c r="E178" s="96">
        <v>44454</v>
      </c>
      <c r="F178" s="92">
        <v>42444</v>
      </c>
      <c r="G178" s="46">
        <v>42628</v>
      </c>
      <c r="H178" s="43">
        <v>4.6400999999999998E-2</v>
      </c>
      <c r="I178" s="93">
        <v>126.140731</v>
      </c>
      <c r="L178" s="78"/>
    </row>
    <row r="179" spans="1:12" s="75" customFormat="1" x14ac:dyDescent="0.2">
      <c r="A179" s="102" t="s">
        <v>147</v>
      </c>
      <c r="B179" s="42">
        <v>2000000</v>
      </c>
      <c r="C179" s="103">
        <v>0.1045</v>
      </c>
      <c r="D179" s="90">
        <v>38980</v>
      </c>
      <c r="E179" s="96">
        <v>44459</v>
      </c>
      <c r="F179" s="92">
        <v>42449</v>
      </c>
      <c r="G179" s="46">
        <v>42633</v>
      </c>
      <c r="H179" s="43">
        <v>4.6449999999999998E-2</v>
      </c>
      <c r="I179" s="93">
        <v>126.63383899999999</v>
      </c>
      <c r="L179" s="78"/>
    </row>
    <row r="180" spans="1:12" s="75" customFormat="1" x14ac:dyDescent="0.2">
      <c r="A180" s="102" t="s">
        <v>149</v>
      </c>
      <c r="B180" s="42">
        <v>11700000</v>
      </c>
      <c r="C180" s="103">
        <v>0.105</v>
      </c>
      <c r="D180" s="90">
        <v>38994</v>
      </c>
      <c r="E180" s="96">
        <v>44473</v>
      </c>
      <c r="F180" s="92">
        <v>42464</v>
      </c>
      <c r="G180" s="46">
        <v>42647</v>
      </c>
      <c r="H180" s="43">
        <v>4.6586000000000002E-2</v>
      </c>
      <c r="I180" s="93">
        <v>126.969888</v>
      </c>
      <c r="L180" s="78"/>
    </row>
    <row r="181" spans="1:12" s="75" customFormat="1" x14ac:dyDescent="0.2">
      <c r="A181" s="102" t="s">
        <v>150</v>
      </c>
      <c r="B181" s="42">
        <v>5600000</v>
      </c>
      <c r="C181" s="103">
        <v>0.10970000000000001</v>
      </c>
      <c r="D181" s="90">
        <v>39008</v>
      </c>
      <c r="E181" s="96">
        <v>44487</v>
      </c>
      <c r="F181" s="92">
        <v>42478</v>
      </c>
      <c r="G181" s="46">
        <v>42661</v>
      </c>
      <c r="H181" s="43">
        <v>4.6722E-2</v>
      </c>
      <c r="I181" s="93">
        <v>129.254029</v>
      </c>
      <c r="L181" s="78"/>
    </row>
    <row r="182" spans="1:12" s="75" customFormat="1" x14ac:dyDescent="0.2">
      <c r="A182" s="102" t="s">
        <v>152</v>
      </c>
      <c r="B182" s="42">
        <v>6000000</v>
      </c>
      <c r="C182" s="103">
        <v>0.10979999999999999</v>
      </c>
      <c r="D182" s="90">
        <v>39022</v>
      </c>
      <c r="E182" s="96">
        <v>44501</v>
      </c>
      <c r="F182" s="92">
        <v>42491</v>
      </c>
      <c r="G182" s="46">
        <v>42675</v>
      </c>
      <c r="H182" s="43">
        <v>4.6857999999999997E-2</v>
      </c>
      <c r="I182" s="93">
        <v>129.40473</v>
      </c>
      <c r="L182" s="78"/>
    </row>
    <row r="183" spans="1:12" s="75" customFormat="1" x14ac:dyDescent="0.2">
      <c r="A183" s="102" t="s">
        <v>153</v>
      </c>
      <c r="B183" s="42">
        <v>10000000</v>
      </c>
      <c r="C183" s="103">
        <v>0.11</v>
      </c>
      <c r="D183" s="90">
        <v>39036</v>
      </c>
      <c r="E183" s="96">
        <v>44515</v>
      </c>
      <c r="F183" s="92">
        <v>42505</v>
      </c>
      <c r="G183" s="46">
        <v>42689</v>
      </c>
      <c r="H183" s="43">
        <v>4.6994000000000001E-2</v>
      </c>
      <c r="I183" s="93">
        <v>129.61039099999999</v>
      </c>
      <c r="L183" s="78"/>
    </row>
    <row r="184" spans="1:12" s="75" customFormat="1" x14ac:dyDescent="0.2">
      <c r="A184" s="102" t="s">
        <v>161</v>
      </c>
      <c r="B184" s="42">
        <v>9700000</v>
      </c>
      <c r="C184" s="103">
        <v>0.12709999999999999</v>
      </c>
      <c r="D184" s="90">
        <v>39058</v>
      </c>
      <c r="E184" s="96">
        <v>44537</v>
      </c>
      <c r="F184" s="92">
        <v>42528</v>
      </c>
      <c r="G184" s="46">
        <v>42711</v>
      </c>
      <c r="H184" s="43">
        <v>4.7208E-2</v>
      </c>
      <c r="I184" s="93">
        <v>137.91240199999999</v>
      </c>
      <c r="L184" s="78"/>
    </row>
    <row r="185" spans="1:12" s="75" customFormat="1" x14ac:dyDescent="0.2">
      <c r="A185" s="102" t="s">
        <v>158</v>
      </c>
      <c r="B185" s="42">
        <v>10000000</v>
      </c>
      <c r="C185" s="103">
        <v>0.13</v>
      </c>
      <c r="D185" s="90">
        <v>39064</v>
      </c>
      <c r="E185" s="96">
        <v>44543</v>
      </c>
      <c r="F185" s="92">
        <v>42534</v>
      </c>
      <c r="G185" s="46">
        <v>42717</v>
      </c>
      <c r="H185" s="43">
        <v>4.7267000000000003E-2</v>
      </c>
      <c r="I185" s="93">
        <v>139.36009999999999</v>
      </c>
      <c r="L185" s="78"/>
    </row>
    <row r="186" spans="1:12" s="75" customFormat="1" x14ac:dyDescent="0.2">
      <c r="A186" s="102" t="s">
        <v>159</v>
      </c>
      <c r="B186" s="42">
        <v>7000000</v>
      </c>
      <c r="C186" s="103">
        <v>0.13489999999999999</v>
      </c>
      <c r="D186" s="90">
        <v>39071</v>
      </c>
      <c r="E186" s="96">
        <v>44550</v>
      </c>
      <c r="F186" s="92">
        <v>42541</v>
      </c>
      <c r="G186" s="46">
        <v>42724</v>
      </c>
      <c r="H186" s="43">
        <v>4.7335000000000002E-2</v>
      </c>
      <c r="I186" s="93">
        <v>141.78187600000001</v>
      </c>
      <c r="L186" s="78"/>
    </row>
    <row r="187" spans="1:12" s="75" customFormat="1" x14ac:dyDescent="0.2">
      <c r="A187" s="102" t="s">
        <v>160</v>
      </c>
      <c r="B187" s="42">
        <v>10005000</v>
      </c>
      <c r="C187" s="103">
        <v>0.13489999999999999</v>
      </c>
      <c r="D187" s="90">
        <v>39080</v>
      </c>
      <c r="E187" s="96">
        <v>44559</v>
      </c>
      <c r="F187" s="92">
        <v>42550</v>
      </c>
      <c r="G187" s="46">
        <v>42733</v>
      </c>
      <c r="H187" s="43">
        <v>4.7421999999999999E-2</v>
      </c>
      <c r="I187" s="93">
        <v>141.89821599999999</v>
      </c>
      <c r="L187" s="78"/>
    </row>
    <row r="188" spans="1:12" s="75" customFormat="1" x14ac:dyDescent="0.2">
      <c r="A188" s="102" t="s">
        <v>156</v>
      </c>
      <c r="B188" s="42">
        <v>9200000</v>
      </c>
      <c r="C188" s="103">
        <v>0.1358</v>
      </c>
      <c r="D188" s="90">
        <v>39092</v>
      </c>
      <c r="E188" s="96">
        <v>44571</v>
      </c>
      <c r="F188" s="92">
        <v>42379</v>
      </c>
      <c r="G188" s="46">
        <v>42561</v>
      </c>
      <c r="H188" s="43">
        <v>4.7538999999999998E-2</v>
      </c>
      <c r="I188" s="93">
        <v>142.45895100000001</v>
      </c>
      <c r="J188" s="77"/>
      <c r="K188" s="77"/>
      <c r="L188" s="78"/>
    </row>
    <row r="189" spans="1:12" s="77" customFormat="1" x14ac:dyDescent="0.2">
      <c r="A189" s="102" t="s">
        <v>157</v>
      </c>
      <c r="B189" s="42">
        <v>15000000</v>
      </c>
      <c r="C189" s="103">
        <v>0.13600000000000001</v>
      </c>
      <c r="D189" s="90">
        <v>39106</v>
      </c>
      <c r="E189" s="96">
        <v>44585</v>
      </c>
      <c r="F189" s="92">
        <v>42393</v>
      </c>
      <c r="G189" s="46">
        <v>42575</v>
      </c>
      <c r="H189" s="43">
        <v>4.7675000000000002E-2</v>
      </c>
      <c r="I189" s="93">
        <v>142.72687999999999</v>
      </c>
      <c r="L189" s="78"/>
    </row>
    <row r="190" spans="1:12" s="77" customFormat="1" x14ac:dyDescent="0.2">
      <c r="A190" s="102" t="s">
        <v>163</v>
      </c>
      <c r="B190" s="42">
        <v>15000000</v>
      </c>
      <c r="C190" s="103">
        <v>0.13589999999999999</v>
      </c>
      <c r="D190" s="90">
        <v>39127</v>
      </c>
      <c r="E190" s="96">
        <v>44606</v>
      </c>
      <c r="F190" s="92">
        <v>42414</v>
      </c>
      <c r="G190" s="46">
        <v>42596</v>
      </c>
      <c r="H190" s="43">
        <v>4.7878999999999998E-2</v>
      </c>
      <c r="I190" s="93">
        <v>142.93440799999999</v>
      </c>
      <c r="L190" s="78"/>
    </row>
    <row r="191" spans="1:12" s="77" customFormat="1" x14ac:dyDescent="0.2">
      <c r="A191" s="102" t="s">
        <v>164</v>
      </c>
      <c r="B191" s="42">
        <v>2827500</v>
      </c>
      <c r="C191" s="103">
        <v>0.1231</v>
      </c>
      <c r="D191" s="90">
        <v>39183</v>
      </c>
      <c r="E191" s="96">
        <v>44662</v>
      </c>
      <c r="F191" s="92">
        <v>42471</v>
      </c>
      <c r="G191" s="46">
        <v>42654</v>
      </c>
      <c r="H191" s="43">
        <v>4.8424000000000002E-2</v>
      </c>
      <c r="I191" s="93">
        <v>137.24902800000001</v>
      </c>
      <c r="L191" s="78"/>
    </row>
    <row r="192" spans="1:12" s="77" customFormat="1" x14ac:dyDescent="0.2">
      <c r="A192" s="102" t="s">
        <v>167</v>
      </c>
      <c r="B192" s="42">
        <v>2520000</v>
      </c>
      <c r="C192" s="103">
        <v>0.09</v>
      </c>
      <c r="D192" s="90">
        <v>39241</v>
      </c>
      <c r="E192" s="96">
        <v>44720</v>
      </c>
      <c r="F192" s="92">
        <v>42529</v>
      </c>
      <c r="G192" s="46">
        <v>42712</v>
      </c>
      <c r="H192" s="43">
        <v>4.8985000000000001E-2</v>
      </c>
      <c r="I192" s="93">
        <v>120.912706</v>
      </c>
      <c r="L192" s="78"/>
    </row>
    <row r="193" spans="1:12" s="77" customFormat="1" x14ac:dyDescent="0.2">
      <c r="A193" s="102" t="s">
        <v>169</v>
      </c>
      <c r="B193" s="42">
        <v>3000000</v>
      </c>
      <c r="C193" s="103">
        <v>7.85E-2</v>
      </c>
      <c r="D193" s="90">
        <v>39311</v>
      </c>
      <c r="E193" s="96">
        <v>44790</v>
      </c>
      <c r="F193" s="92">
        <v>42417</v>
      </c>
      <c r="G193" s="46">
        <v>42599</v>
      </c>
      <c r="H193" s="43">
        <v>4.9646000000000003E-2</v>
      </c>
      <c r="I193" s="93">
        <v>115.08452699999999</v>
      </c>
      <c r="L193" s="78"/>
    </row>
    <row r="194" spans="1:12" s="77" customFormat="1" x14ac:dyDescent="0.2">
      <c r="A194" s="102" t="s">
        <v>171</v>
      </c>
      <c r="B194" s="42">
        <v>3300000</v>
      </c>
      <c r="C194" s="103">
        <v>6.83E-2</v>
      </c>
      <c r="D194" s="90">
        <v>39346</v>
      </c>
      <c r="E194" s="96">
        <v>44825</v>
      </c>
      <c r="F194" s="92">
        <v>42450</v>
      </c>
      <c r="G194" s="46">
        <v>42634</v>
      </c>
      <c r="H194" s="43">
        <v>4.9977000000000001E-2</v>
      </c>
      <c r="I194" s="93">
        <v>109.68973200000001</v>
      </c>
      <c r="L194" s="78"/>
    </row>
    <row r="195" spans="1:12" s="77" customFormat="1" x14ac:dyDescent="0.2">
      <c r="A195" s="102" t="s">
        <v>181</v>
      </c>
      <c r="B195" s="42">
        <v>6600000</v>
      </c>
      <c r="C195" s="103">
        <v>6.5799999999999997E-2</v>
      </c>
      <c r="D195" s="90">
        <v>39430</v>
      </c>
      <c r="E195" s="96">
        <v>44909</v>
      </c>
      <c r="F195" s="92">
        <v>42535</v>
      </c>
      <c r="G195" s="46">
        <v>42718</v>
      </c>
      <c r="H195" s="43">
        <v>5.0770000000000003E-2</v>
      </c>
      <c r="I195" s="93">
        <v>108.1831</v>
      </c>
      <c r="L195" s="78"/>
    </row>
    <row r="196" spans="1:12" s="77" customFormat="1" x14ac:dyDescent="0.2">
      <c r="A196" s="102" t="s">
        <v>184</v>
      </c>
      <c r="B196" s="42">
        <v>14770000</v>
      </c>
      <c r="C196" s="103">
        <v>6.7799999999999999E-2</v>
      </c>
      <c r="D196" s="90">
        <v>39470</v>
      </c>
      <c r="E196" s="96">
        <v>44949</v>
      </c>
      <c r="F196" s="92">
        <v>42392</v>
      </c>
      <c r="G196" s="46">
        <v>42574</v>
      </c>
      <c r="H196" s="43">
        <v>5.1147999999999999E-2</v>
      </c>
      <c r="I196" s="93">
        <v>109.180575</v>
      </c>
      <c r="L196" s="78"/>
    </row>
    <row r="197" spans="1:12" s="77" customFormat="1" x14ac:dyDescent="0.2">
      <c r="A197" s="102" t="s">
        <v>187</v>
      </c>
      <c r="B197" s="42">
        <v>9050000</v>
      </c>
      <c r="C197" s="103">
        <v>6.88E-2</v>
      </c>
      <c r="D197" s="90">
        <v>39526</v>
      </c>
      <c r="E197" s="96">
        <v>45004</v>
      </c>
      <c r="F197" s="92">
        <v>42448</v>
      </c>
      <c r="G197" s="46">
        <v>42632</v>
      </c>
      <c r="H197" s="43">
        <v>5.1666999999999998E-2</v>
      </c>
      <c r="I197" s="93">
        <v>109.612972</v>
      </c>
      <c r="L197" s="78"/>
    </row>
    <row r="198" spans="1:12" s="77" customFormat="1" x14ac:dyDescent="0.2">
      <c r="A198" s="102" t="s">
        <v>190</v>
      </c>
      <c r="B198" s="42">
        <v>6080000</v>
      </c>
      <c r="C198" s="103">
        <v>7.0000000000000007E-2</v>
      </c>
      <c r="D198" s="90">
        <v>39575</v>
      </c>
      <c r="E198" s="96">
        <v>45053</v>
      </c>
      <c r="F198" s="92">
        <v>42497</v>
      </c>
      <c r="G198" s="46">
        <v>42681</v>
      </c>
      <c r="H198" s="43">
        <v>5.2130000000000003E-2</v>
      </c>
      <c r="I198" s="93">
        <v>110.178625</v>
      </c>
      <c r="L198" s="78"/>
    </row>
    <row r="199" spans="1:12" s="77" customFormat="1" x14ac:dyDescent="0.2">
      <c r="A199" s="102" t="s">
        <v>193</v>
      </c>
      <c r="B199" s="42">
        <v>7200000</v>
      </c>
      <c r="C199" s="103">
        <v>7.0499999999999993E-2</v>
      </c>
      <c r="D199" s="90">
        <v>39617</v>
      </c>
      <c r="E199" s="96">
        <v>45095</v>
      </c>
      <c r="F199" s="92">
        <v>42539</v>
      </c>
      <c r="G199" s="46">
        <v>42722</v>
      </c>
      <c r="H199" s="43">
        <v>5.2533000000000003E-2</v>
      </c>
      <c r="I199" s="93">
        <v>110.367716</v>
      </c>
      <c r="L199" s="78"/>
    </row>
    <row r="200" spans="1:12" s="77" customFormat="1" x14ac:dyDescent="0.2">
      <c r="A200" s="102" t="s">
        <v>196</v>
      </c>
      <c r="B200" s="42">
        <v>5685000</v>
      </c>
      <c r="C200" s="103">
        <v>7.0999999999999994E-2</v>
      </c>
      <c r="D200" s="90">
        <v>39652</v>
      </c>
      <c r="E200" s="96">
        <v>45130</v>
      </c>
      <c r="F200" s="92">
        <v>42392</v>
      </c>
      <c r="G200" s="46">
        <v>42574</v>
      </c>
      <c r="H200" s="43">
        <v>5.2873999999999997E-2</v>
      </c>
      <c r="I200" s="93">
        <v>110.563969</v>
      </c>
      <c r="J200" s="75"/>
      <c r="K200" s="75"/>
      <c r="L200" s="78"/>
    </row>
    <row r="201" spans="1:12" s="75" customFormat="1" x14ac:dyDescent="0.2">
      <c r="A201" s="102" t="s">
        <v>200</v>
      </c>
      <c r="B201" s="42">
        <v>10100000</v>
      </c>
      <c r="C201" s="103">
        <v>7.1499999999999994E-2</v>
      </c>
      <c r="D201" s="90">
        <v>39680</v>
      </c>
      <c r="E201" s="96">
        <v>45158</v>
      </c>
      <c r="F201" s="92">
        <v>42420</v>
      </c>
      <c r="G201" s="46">
        <v>42602</v>
      </c>
      <c r="H201" s="43">
        <v>5.3145999999999999E-2</v>
      </c>
      <c r="I201" s="93">
        <v>110.778471</v>
      </c>
      <c r="L201" s="78"/>
    </row>
    <row r="202" spans="1:12" s="75" customFormat="1" x14ac:dyDescent="0.2">
      <c r="A202" s="102" t="s">
        <v>203</v>
      </c>
      <c r="B202" s="42">
        <v>6650000</v>
      </c>
      <c r="C202" s="103">
        <v>7.1999999999999995E-2</v>
      </c>
      <c r="D202" s="90">
        <v>39694</v>
      </c>
      <c r="E202" s="96">
        <v>45172</v>
      </c>
      <c r="F202" s="92">
        <v>42432</v>
      </c>
      <c r="G202" s="46">
        <v>42616</v>
      </c>
      <c r="H202" s="43">
        <v>5.3282000000000003E-2</v>
      </c>
      <c r="I202" s="93">
        <v>111.03212499999999</v>
      </c>
      <c r="L202" s="78"/>
    </row>
    <row r="203" spans="1:12" s="75" customFormat="1" x14ac:dyDescent="0.2">
      <c r="A203" s="102" t="s">
        <v>206</v>
      </c>
      <c r="B203" s="42">
        <v>4680000</v>
      </c>
      <c r="C203" s="103">
        <v>7.2300000000000003E-2</v>
      </c>
      <c r="D203" s="90">
        <v>39703</v>
      </c>
      <c r="E203" s="96">
        <v>45181</v>
      </c>
      <c r="F203" s="92">
        <v>42441</v>
      </c>
      <c r="G203" s="46">
        <v>42625</v>
      </c>
      <c r="H203" s="43">
        <v>5.3369E-2</v>
      </c>
      <c r="I203" s="93">
        <v>111.185029</v>
      </c>
      <c r="L203" s="78"/>
    </row>
    <row r="204" spans="1:12" s="75" customFormat="1" x14ac:dyDescent="0.2">
      <c r="A204" s="102" t="s">
        <v>209</v>
      </c>
      <c r="B204" s="42">
        <v>5100000</v>
      </c>
      <c r="C204" s="103">
        <v>7.2700000000000001E-2</v>
      </c>
      <c r="D204" s="90">
        <v>39729</v>
      </c>
      <c r="E204" s="96">
        <v>45207</v>
      </c>
      <c r="F204" s="92">
        <v>42468</v>
      </c>
      <c r="G204" s="46">
        <v>42651</v>
      </c>
      <c r="H204" s="43">
        <v>5.3622000000000003E-2</v>
      </c>
      <c r="I204" s="93">
        <v>111.354041</v>
      </c>
      <c r="L204" s="78"/>
    </row>
    <row r="205" spans="1:12" s="75" customFormat="1" x14ac:dyDescent="0.2">
      <c r="A205" s="102" t="s">
        <v>212</v>
      </c>
      <c r="B205" s="42">
        <v>6100000</v>
      </c>
      <c r="C205" s="103">
        <v>7.2999999999999995E-2</v>
      </c>
      <c r="D205" s="90">
        <v>39757</v>
      </c>
      <c r="E205" s="96">
        <v>45235</v>
      </c>
      <c r="F205" s="92">
        <v>42495</v>
      </c>
      <c r="G205" s="46">
        <v>42679</v>
      </c>
      <c r="H205" s="43">
        <v>5.3893999999999997E-2</v>
      </c>
      <c r="I205" s="93">
        <v>111.456709</v>
      </c>
      <c r="L205" s="78"/>
    </row>
    <row r="206" spans="1:12" s="75" customFormat="1" x14ac:dyDescent="0.2">
      <c r="A206" s="102" t="s">
        <v>215</v>
      </c>
      <c r="B206" s="42">
        <v>10100000</v>
      </c>
      <c r="C206" s="103">
        <v>7.3300000000000004E-2</v>
      </c>
      <c r="D206" s="90">
        <v>39771</v>
      </c>
      <c r="E206" s="96">
        <v>45249</v>
      </c>
      <c r="F206" s="92">
        <v>42509</v>
      </c>
      <c r="G206" s="46">
        <v>42693</v>
      </c>
      <c r="H206" s="43">
        <v>5.4031000000000003E-2</v>
      </c>
      <c r="I206" s="93">
        <v>111.59936399999999</v>
      </c>
      <c r="L206" s="78"/>
    </row>
    <row r="207" spans="1:12" s="75" customFormat="1" x14ac:dyDescent="0.2">
      <c r="A207" s="104" t="s">
        <v>218</v>
      </c>
      <c r="B207" s="42">
        <v>5100000</v>
      </c>
      <c r="C207" s="103">
        <v>7.3499999999999996E-2</v>
      </c>
      <c r="D207" s="90">
        <v>39787</v>
      </c>
      <c r="E207" s="96">
        <v>45265</v>
      </c>
      <c r="F207" s="92">
        <v>42526</v>
      </c>
      <c r="G207" s="46">
        <v>42709</v>
      </c>
      <c r="H207" s="43">
        <v>5.4185999999999998E-2</v>
      </c>
      <c r="I207" s="93">
        <v>111.681549</v>
      </c>
      <c r="L207" s="78"/>
    </row>
    <row r="208" spans="1:12" s="75" customFormat="1" x14ac:dyDescent="0.2">
      <c r="A208" s="104" t="s">
        <v>221</v>
      </c>
      <c r="B208" s="42">
        <v>5000000</v>
      </c>
      <c r="C208" s="103">
        <v>7.8E-2</v>
      </c>
      <c r="D208" s="90">
        <v>39799</v>
      </c>
      <c r="E208" s="96">
        <v>45277</v>
      </c>
      <c r="F208" s="92">
        <v>42538</v>
      </c>
      <c r="G208" s="46">
        <v>42721</v>
      </c>
      <c r="H208" s="43">
        <v>5.4302999999999997E-2</v>
      </c>
      <c r="I208" s="93">
        <v>114.381496</v>
      </c>
      <c r="L208" s="79"/>
    </row>
    <row r="209" spans="1:12" s="75" customFormat="1" x14ac:dyDescent="0.2">
      <c r="A209" s="104" t="s">
        <v>224</v>
      </c>
      <c r="B209" s="42">
        <v>8000000</v>
      </c>
      <c r="C209" s="103">
        <v>8.3000000000000004E-2</v>
      </c>
      <c r="D209" s="90">
        <v>39806</v>
      </c>
      <c r="E209" s="96">
        <v>45284</v>
      </c>
      <c r="F209" s="92">
        <v>42545</v>
      </c>
      <c r="G209" s="46">
        <v>42728</v>
      </c>
      <c r="H209" s="43">
        <v>5.4371000000000003E-2</v>
      </c>
      <c r="I209" s="93">
        <v>117.408956</v>
      </c>
      <c r="L209" s="79"/>
    </row>
    <row r="210" spans="1:12" s="75" customFormat="1" x14ac:dyDescent="0.2">
      <c r="A210" s="104" t="s">
        <v>227</v>
      </c>
      <c r="B210" s="42">
        <v>4000000</v>
      </c>
      <c r="C210" s="103">
        <v>9.2999999999999999E-2</v>
      </c>
      <c r="D210" s="90">
        <v>39813</v>
      </c>
      <c r="E210" s="96">
        <v>45291</v>
      </c>
      <c r="F210" s="92">
        <v>42551</v>
      </c>
      <c r="G210" s="46">
        <v>42735</v>
      </c>
      <c r="H210" s="43">
        <v>5.4439000000000001E-2</v>
      </c>
      <c r="I210" s="93">
        <v>123.48675299999999</v>
      </c>
      <c r="L210" s="79"/>
    </row>
    <row r="211" spans="1:12" s="75" customFormat="1" x14ac:dyDescent="0.2">
      <c r="A211" s="104" t="s">
        <v>230</v>
      </c>
      <c r="B211" s="42">
        <v>5000000</v>
      </c>
      <c r="C211" s="103">
        <v>0.10299999999999999</v>
      </c>
      <c r="D211" s="90">
        <v>39820</v>
      </c>
      <c r="E211" s="96">
        <v>45298</v>
      </c>
      <c r="F211" s="92">
        <v>42376</v>
      </c>
      <c r="G211" s="46">
        <v>42558</v>
      </c>
      <c r="H211" s="43">
        <v>5.4507E-2</v>
      </c>
      <c r="I211" s="93">
        <v>129.58767599999999</v>
      </c>
      <c r="L211" s="79"/>
    </row>
    <row r="212" spans="1:12" s="75" customFormat="1" x14ac:dyDescent="0.2">
      <c r="A212" s="104" t="s">
        <v>233</v>
      </c>
      <c r="B212" s="42">
        <v>6100000</v>
      </c>
      <c r="C212" s="103">
        <v>0.105</v>
      </c>
      <c r="D212" s="90">
        <v>39834</v>
      </c>
      <c r="E212" s="96">
        <v>45312</v>
      </c>
      <c r="F212" s="92">
        <v>42390</v>
      </c>
      <c r="G212" s="46">
        <v>42572</v>
      </c>
      <c r="H212" s="43">
        <v>5.4642999999999997E-2</v>
      </c>
      <c r="I212" s="93">
        <v>130.832393</v>
      </c>
      <c r="L212" s="79"/>
    </row>
    <row r="213" spans="1:12" s="75" customFormat="1" x14ac:dyDescent="0.2">
      <c r="A213" s="104" t="s">
        <v>236</v>
      </c>
      <c r="B213" s="42">
        <v>2600000</v>
      </c>
      <c r="C213" s="103">
        <v>0.1075</v>
      </c>
      <c r="D213" s="90">
        <v>39841</v>
      </c>
      <c r="E213" s="96">
        <v>45319</v>
      </c>
      <c r="F213" s="92">
        <v>42397</v>
      </c>
      <c r="G213" s="46">
        <v>42579</v>
      </c>
      <c r="H213" s="43">
        <v>5.4711000000000003E-2</v>
      </c>
      <c r="I213" s="93">
        <v>132.37806900000001</v>
      </c>
      <c r="L213" s="79"/>
    </row>
    <row r="214" spans="1:12" s="75" customFormat="1" x14ac:dyDescent="0.2">
      <c r="A214" s="104" t="s">
        <v>239</v>
      </c>
      <c r="B214" s="42">
        <v>3000000</v>
      </c>
      <c r="C214" s="103">
        <v>0.1075</v>
      </c>
      <c r="D214" s="90">
        <v>39850</v>
      </c>
      <c r="E214" s="96">
        <v>45328</v>
      </c>
      <c r="F214" s="92">
        <v>42406</v>
      </c>
      <c r="G214" s="46">
        <v>42588</v>
      </c>
      <c r="H214" s="43">
        <v>5.4799E-2</v>
      </c>
      <c r="I214" s="93">
        <v>132.396569</v>
      </c>
      <c r="L214" s="79"/>
    </row>
    <row r="215" spans="1:12" s="75" customFormat="1" x14ac:dyDescent="0.2">
      <c r="A215" s="104" t="s">
        <v>241</v>
      </c>
      <c r="B215" s="42">
        <v>100000</v>
      </c>
      <c r="C215" s="103">
        <v>0.1075</v>
      </c>
      <c r="D215" s="90">
        <v>39857</v>
      </c>
      <c r="E215" s="96">
        <v>45335</v>
      </c>
      <c r="F215" s="92">
        <v>42413</v>
      </c>
      <c r="G215" s="46">
        <v>42595</v>
      </c>
      <c r="H215" s="43">
        <v>5.4866999999999999E-2</v>
      </c>
      <c r="I215" s="93">
        <v>132.41120000000001</v>
      </c>
      <c r="L215" s="79"/>
    </row>
    <row r="216" spans="1:12" s="75" customFormat="1" x14ac:dyDescent="0.2">
      <c r="A216" s="104" t="s">
        <v>244</v>
      </c>
      <c r="B216" s="42">
        <v>3300000</v>
      </c>
      <c r="C216" s="103">
        <v>0.1075</v>
      </c>
      <c r="D216" s="90">
        <v>39864</v>
      </c>
      <c r="E216" s="96">
        <v>45342</v>
      </c>
      <c r="F216" s="92">
        <v>42420</v>
      </c>
      <c r="G216" s="46">
        <v>42602</v>
      </c>
      <c r="H216" s="43">
        <v>5.4934999999999998E-2</v>
      </c>
      <c r="I216" s="93">
        <v>132.42576</v>
      </c>
      <c r="L216" s="79"/>
    </row>
    <row r="217" spans="1:12" s="75" customFormat="1" x14ac:dyDescent="0.2">
      <c r="A217" s="104" t="s">
        <v>248</v>
      </c>
      <c r="B217" s="42">
        <v>5200000</v>
      </c>
      <c r="C217" s="103">
        <v>0.11</v>
      </c>
      <c r="D217" s="90">
        <v>39871</v>
      </c>
      <c r="E217" s="96">
        <v>45349</v>
      </c>
      <c r="F217" s="92">
        <v>42427</v>
      </c>
      <c r="G217" s="46">
        <v>42609</v>
      </c>
      <c r="H217" s="43">
        <v>5.5003000000000003E-2</v>
      </c>
      <c r="I217" s="93">
        <v>133.985499</v>
      </c>
      <c r="L217" s="79"/>
    </row>
    <row r="218" spans="1:12" s="75" customFormat="1" x14ac:dyDescent="0.2">
      <c r="A218" s="104" t="s">
        <v>251</v>
      </c>
      <c r="B218" s="42">
        <v>2600000</v>
      </c>
      <c r="C218" s="103">
        <v>0.11</v>
      </c>
      <c r="D218" s="90">
        <v>39876</v>
      </c>
      <c r="E218" s="96">
        <v>45355</v>
      </c>
      <c r="F218" s="92">
        <v>42433</v>
      </c>
      <c r="G218" s="46">
        <v>42617</v>
      </c>
      <c r="H218" s="43">
        <v>5.5060999999999999E-2</v>
      </c>
      <c r="I218" s="93">
        <v>134.01283699999999</v>
      </c>
      <c r="L218" s="79"/>
    </row>
    <row r="219" spans="1:12" s="75" customFormat="1" x14ac:dyDescent="0.2">
      <c r="A219" s="104" t="s">
        <v>253</v>
      </c>
      <c r="B219" s="42">
        <v>5000000</v>
      </c>
      <c r="C219" s="103">
        <v>0.1124</v>
      </c>
      <c r="D219" s="90">
        <v>39883</v>
      </c>
      <c r="E219" s="96">
        <v>45362</v>
      </c>
      <c r="F219" s="92">
        <v>42440</v>
      </c>
      <c r="G219" s="46">
        <v>42624</v>
      </c>
      <c r="H219" s="43">
        <v>5.5128999999999997E-2</v>
      </c>
      <c r="I219" s="93">
        <v>135.51797400000001</v>
      </c>
      <c r="L219" s="79"/>
    </row>
    <row r="220" spans="1:12" s="75" customFormat="1" x14ac:dyDescent="0.2">
      <c r="A220" s="104" t="s">
        <v>255</v>
      </c>
      <c r="B220" s="42">
        <v>7500000</v>
      </c>
      <c r="C220" s="103">
        <v>0.115</v>
      </c>
      <c r="D220" s="90">
        <v>39890</v>
      </c>
      <c r="E220" s="96">
        <v>45369</v>
      </c>
      <c r="F220" s="92">
        <v>42447</v>
      </c>
      <c r="G220" s="46">
        <v>42631</v>
      </c>
      <c r="H220" s="43">
        <v>5.5197000000000003E-2</v>
      </c>
      <c r="I220" s="93">
        <v>137.152466</v>
      </c>
      <c r="L220" s="79"/>
    </row>
    <row r="221" spans="1:12" s="75" customFormat="1" x14ac:dyDescent="0.2">
      <c r="A221" s="104" t="s">
        <v>258</v>
      </c>
      <c r="B221" s="42">
        <v>8100000</v>
      </c>
      <c r="C221" s="103">
        <v>0.11749999999999999</v>
      </c>
      <c r="D221" s="90">
        <v>39897</v>
      </c>
      <c r="E221" s="96">
        <v>45376</v>
      </c>
      <c r="F221" s="92">
        <v>42454</v>
      </c>
      <c r="G221" s="46">
        <v>42638</v>
      </c>
      <c r="H221" s="43">
        <v>5.5265000000000002E-2</v>
      </c>
      <c r="I221" s="93">
        <v>138.730209</v>
      </c>
      <c r="L221" s="79"/>
    </row>
    <row r="222" spans="1:12" s="75" customFormat="1" x14ac:dyDescent="0.2">
      <c r="A222" s="104" t="s">
        <v>261</v>
      </c>
      <c r="B222" s="42">
        <v>3950000</v>
      </c>
      <c r="C222" s="103">
        <v>0.1193</v>
      </c>
      <c r="D222" s="66">
        <v>39918</v>
      </c>
      <c r="E222" s="96">
        <v>45397</v>
      </c>
      <c r="F222" s="92">
        <v>42475</v>
      </c>
      <c r="G222" s="46">
        <v>42658</v>
      </c>
      <c r="H222" s="43">
        <v>5.5468999999999997E-2</v>
      </c>
      <c r="I222" s="93">
        <v>139.92406</v>
      </c>
      <c r="L222" s="79"/>
    </row>
    <row r="223" spans="1:12" s="75" customFormat="1" x14ac:dyDescent="0.2">
      <c r="A223" s="41" t="s">
        <v>265</v>
      </c>
      <c r="B223" s="42">
        <v>11200000</v>
      </c>
      <c r="C223" s="103">
        <v>0.11990000000000001</v>
      </c>
      <c r="D223" s="90">
        <v>39946</v>
      </c>
      <c r="E223" s="96">
        <v>45425</v>
      </c>
      <c r="F223" s="92">
        <v>42503</v>
      </c>
      <c r="G223" s="46">
        <v>42687</v>
      </c>
      <c r="H223" s="43">
        <v>5.5742E-2</v>
      </c>
      <c r="I223" s="93">
        <v>140.40905699999999</v>
      </c>
      <c r="L223" s="79"/>
    </row>
    <row r="224" spans="1:12" s="75" customFormat="1" x14ac:dyDescent="0.2">
      <c r="A224" s="41" t="s">
        <v>269</v>
      </c>
      <c r="B224" s="42">
        <v>5100000</v>
      </c>
      <c r="C224" s="105">
        <v>0.12</v>
      </c>
      <c r="D224" s="66">
        <v>39974</v>
      </c>
      <c r="E224" s="96">
        <v>45453</v>
      </c>
      <c r="F224" s="92">
        <v>42531</v>
      </c>
      <c r="G224" s="46">
        <v>42714</v>
      </c>
      <c r="H224" s="43">
        <v>5.5855000000000002E-2</v>
      </c>
      <c r="I224" s="93">
        <v>140.70153300000001</v>
      </c>
      <c r="L224" s="79"/>
    </row>
    <row r="225" spans="1:12" s="75" customFormat="1" x14ac:dyDescent="0.2">
      <c r="A225" s="41" t="s">
        <v>270</v>
      </c>
      <c r="B225" s="42">
        <v>8600000</v>
      </c>
      <c r="C225" s="103">
        <v>0.12</v>
      </c>
      <c r="D225" s="66">
        <v>39981</v>
      </c>
      <c r="E225" s="96">
        <v>45460</v>
      </c>
      <c r="F225" s="92">
        <v>42538</v>
      </c>
      <c r="G225" s="46">
        <v>42721</v>
      </c>
      <c r="H225" s="43">
        <v>5.5872999999999999E-2</v>
      </c>
      <c r="I225" s="93">
        <v>140.767921</v>
      </c>
      <c r="L225" s="79"/>
    </row>
    <row r="226" spans="1:12" s="75" customFormat="1" x14ac:dyDescent="0.2">
      <c r="A226" s="41" t="s">
        <v>274</v>
      </c>
      <c r="B226" s="42">
        <v>6400000</v>
      </c>
      <c r="C226" s="103">
        <v>0.12039999999999999</v>
      </c>
      <c r="D226" s="90">
        <v>39995</v>
      </c>
      <c r="E226" s="96">
        <v>45474</v>
      </c>
      <c r="F226" s="92">
        <v>42370</v>
      </c>
      <c r="G226" s="46">
        <v>42552</v>
      </c>
      <c r="H226" s="43">
        <v>5.5907999999999999E-2</v>
      </c>
      <c r="I226" s="93">
        <v>141.156193</v>
      </c>
      <c r="L226" s="79"/>
    </row>
    <row r="227" spans="1:12" s="75" customFormat="1" x14ac:dyDescent="0.2">
      <c r="A227" s="41" t="s">
        <v>275</v>
      </c>
      <c r="B227" s="42">
        <v>700000</v>
      </c>
      <c r="C227" s="103">
        <v>0.1203</v>
      </c>
      <c r="D227" s="90">
        <v>40030</v>
      </c>
      <c r="E227" s="96">
        <v>45509</v>
      </c>
      <c r="F227" s="92">
        <v>42405</v>
      </c>
      <c r="G227" s="46">
        <v>42587</v>
      </c>
      <c r="H227" s="43">
        <v>5.5995000000000003E-2</v>
      </c>
      <c r="I227" s="93">
        <v>141.40128999999999</v>
      </c>
      <c r="L227" s="79"/>
    </row>
    <row r="228" spans="1:12" s="75" customFormat="1" x14ac:dyDescent="0.2">
      <c r="A228" s="41" t="s">
        <v>280</v>
      </c>
      <c r="B228" s="42">
        <v>600000</v>
      </c>
      <c r="C228" s="103">
        <v>0.11</v>
      </c>
      <c r="D228" s="90">
        <v>40072</v>
      </c>
      <c r="E228" s="96">
        <v>45551</v>
      </c>
      <c r="F228" s="92">
        <v>42445</v>
      </c>
      <c r="G228" s="46">
        <v>42629</v>
      </c>
      <c r="H228" s="43">
        <v>5.6099999999999997E-2</v>
      </c>
      <c r="I228" s="93">
        <v>135.063312</v>
      </c>
      <c r="L228" s="79"/>
    </row>
    <row r="229" spans="1:12" s="75" customFormat="1" x14ac:dyDescent="0.2">
      <c r="A229" s="41" t="s">
        <v>283</v>
      </c>
      <c r="B229" s="42">
        <v>550000</v>
      </c>
      <c r="C229" s="103">
        <v>0.11</v>
      </c>
      <c r="D229" s="90">
        <v>40086</v>
      </c>
      <c r="E229" s="96">
        <v>45565</v>
      </c>
      <c r="F229" s="92">
        <v>42460</v>
      </c>
      <c r="G229" s="46">
        <v>42643</v>
      </c>
      <c r="H229" s="43">
        <v>5.6134999999999997E-2</v>
      </c>
      <c r="I229" s="93">
        <v>135.167993</v>
      </c>
      <c r="L229" s="79"/>
    </row>
    <row r="230" spans="1:12" s="75" customFormat="1" x14ac:dyDescent="0.2">
      <c r="A230" s="41" t="s">
        <v>286</v>
      </c>
      <c r="B230" s="42">
        <v>700000</v>
      </c>
      <c r="C230" s="103">
        <v>0.1</v>
      </c>
      <c r="D230" s="90">
        <v>40100</v>
      </c>
      <c r="E230" s="96">
        <v>45579</v>
      </c>
      <c r="F230" s="92">
        <v>42474</v>
      </c>
      <c r="G230" s="46">
        <v>42657</v>
      </c>
      <c r="H230" s="43">
        <v>5.6169999999999998E-2</v>
      </c>
      <c r="I230" s="93">
        <v>128.715461</v>
      </c>
      <c r="L230" s="79"/>
    </row>
    <row r="231" spans="1:12" s="75" customFormat="1" x14ac:dyDescent="0.2">
      <c r="A231" s="41" t="s">
        <v>288</v>
      </c>
      <c r="B231" s="42">
        <v>300000</v>
      </c>
      <c r="C231" s="103">
        <v>0.1</v>
      </c>
      <c r="D231" s="90">
        <v>40114</v>
      </c>
      <c r="E231" s="96">
        <v>45593</v>
      </c>
      <c r="F231" s="92">
        <v>42488</v>
      </c>
      <c r="G231" s="46">
        <v>42671</v>
      </c>
      <c r="H231" s="43">
        <v>5.6204999999999998E-2</v>
      </c>
      <c r="I231" s="93">
        <v>128.79401200000001</v>
      </c>
      <c r="L231" s="79"/>
    </row>
    <row r="232" spans="1:12" s="75" customFormat="1" x14ac:dyDescent="0.2">
      <c r="A232" s="41" t="s">
        <v>291</v>
      </c>
      <c r="B232" s="42">
        <v>3000000</v>
      </c>
      <c r="C232" s="103">
        <v>0.08</v>
      </c>
      <c r="D232" s="90">
        <v>40123</v>
      </c>
      <c r="E232" s="96">
        <v>45602</v>
      </c>
      <c r="F232" s="92">
        <v>42496</v>
      </c>
      <c r="G232" s="46">
        <v>42680</v>
      </c>
      <c r="H232" s="43">
        <v>5.6228E-2</v>
      </c>
      <c r="I232" s="93">
        <v>115.658361</v>
      </c>
      <c r="L232" s="79"/>
    </row>
    <row r="233" spans="1:12" s="75" customFormat="1" x14ac:dyDescent="0.2">
      <c r="A233" s="41" t="s">
        <v>293</v>
      </c>
      <c r="B233" s="42">
        <v>1000000</v>
      </c>
      <c r="C233" s="103">
        <v>0.08</v>
      </c>
      <c r="D233" s="90">
        <v>40135</v>
      </c>
      <c r="E233" s="96">
        <v>45614</v>
      </c>
      <c r="F233" s="92">
        <v>42508</v>
      </c>
      <c r="G233" s="46">
        <v>42692</v>
      </c>
      <c r="H233" s="43">
        <v>5.6258000000000002E-2</v>
      </c>
      <c r="I233" s="93">
        <v>115.686396</v>
      </c>
      <c r="L233" s="79"/>
    </row>
    <row r="234" spans="1:12" s="75" customFormat="1" x14ac:dyDescent="0.2">
      <c r="A234" s="41" t="s">
        <v>295</v>
      </c>
      <c r="B234" s="42">
        <v>100000</v>
      </c>
      <c r="C234" s="103">
        <v>0.08</v>
      </c>
      <c r="D234" s="90">
        <v>40142</v>
      </c>
      <c r="E234" s="96">
        <v>45621</v>
      </c>
      <c r="F234" s="92">
        <v>42515</v>
      </c>
      <c r="G234" s="46">
        <v>42699</v>
      </c>
      <c r="H234" s="43">
        <v>5.6274999999999999E-2</v>
      </c>
      <c r="I234" s="93">
        <v>115.703225</v>
      </c>
      <c r="L234" s="79"/>
    </row>
    <row r="235" spans="1:12" s="75" customFormat="1" x14ac:dyDescent="0.2">
      <c r="A235" s="41" t="s">
        <v>298</v>
      </c>
      <c r="B235" s="42">
        <v>3800000</v>
      </c>
      <c r="C235" s="103">
        <v>7.0000000000000007E-2</v>
      </c>
      <c r="D235" s="90">
        <v>40165</v>
      </c>
      <c r="E235" s="96">
        <v>45644</v>
      </c>
      <c r="F235" s="92">
        <v>42539</v>
      </c>
      <c r="G235" s="46">
        <v>42722</v>
      </c>
      <c r="H235" s="43">
        <v>5.6333000000000001E-2</v>
      </c>
      <c r="I235" s="93">
        <v>109.100793</v>
      </c>
      <c r="L235" s="79"/>
    </row>
    <row r="236" spans="1:12" s="75" customFormat="1" x14ac:dyDescent="0.2">
      <c r="A236" s="41" t="s">
        <v>303</v>
      </c>
      <c r="B236" s="42">
        <v>1000000</v>
      </c>
      <c r="C236" s="103">
        <v>7.0000000000000007E-2</v>
      </c>
      <c r="D236" s="90">
        <v>40184</v>
      </c>
      <c r="E236" s="96">
        <v>45663</v>
      </c>
      <c r="F236" s="92">
        <v>42375</v>
      </c>
      <c r="G236" s="46">
        <v>42557</v>
      </c>
      <c r="H236" s="43">
        <v>5.638E-2</v>
      </c>
      <c r="I236" s="93">
        <v>109.110445</v>
      </c>
      <c r="L236" s="79"/>
    </row>
    <row r="237" spans="1:12" s="75" customFormat="1" x14ac:dyDescent="0.2">
      <c r="A237" s="41" t="s">
        <v>311</v>
      </c>
      <c r="B237" s="42">
        <v>1000000</v>
      </c>
      <c r="C237" s="103">
        <v>7.0000000000000007E-2</v>
      </c>
      <c r="D237" s="90">
        <v>40282</v>
      </c>
      <c r="E237" s="100">
        <v>45761</v>
      </c>
      <c r="F237" s="92">
        <v>42474</v>
      </c>
      <c r="G237" s="46">
        <v>42657</v>
      </c>
      <c r="H237" s="43">
        <v>5.6625000000000002E-2</v>
      </c>
      <c r="I237" s="93">
        <v>109.149508</v>
      </c>
      <c r="L237" s="79"/>
    </row>
    <row r="238" spans="1:12" s="75" customFormat="1" x14ac:dyDescent="0.2">
      <c r="A238" s="41" t="s">
        <v>313</v>
      </c>
      <c r="B238" s="42">
        <v>1000000</v>
      </c>
      <c r="C238" s="103">
        <v>7.0000000000000007E-2</v>
      </c>
      <c r="D238" s="90">
        <v>40289</v>
      </c>
      <c r="E238" s="96">
        <v>45768</v>
      </c>
      <c r="F238" s="92">
        <v>42481</v>
      </c>
      <c r="G238" s="46">
        <v>42664</v>
      </c>
      <c r="H238" s="43">
        <v>5.6642999999999999E-2</v>
      </c>
      <c r="I238" s="93">
        <v>109.152269</v>
      </c>
      <c r="L238" s="79"/>
    </row>
    <row r="239" spans="1:12" s="75" customFormat="1" x14ac:dyDescent="0.2">
      <c r="A239" s="41" t="s">
        <v>316</v>
      </c>
      <c r="B239" s="42">
        <v>700000</v>
      </c>
      <c r="C239" s="103">
        <v>7.4999999999999997E-2</v>
      </c>
      <c r="D239" s="90">
        <v>40317</v>
      </c>
      <c r="E239" s="96">
        <v>45796</v>
      </c>
      <c r="F239" s="92">
        <v>42509</v>
      </c>
      <c r="G239" s="46">
        <v>42693</v>
      </c>
      <c r="H239" s="43">
        <v>5.6710999999999998E-2</v>
      </c>
      <c r="I239" s="93">
        <v>112.619517</v>
      </c>
      <c r="L239" s="79"/>
    </row>
    <row r="240" spans="1:12" s="75" customFormat="1" x14ac:dyDescent="0.2">
      <c r="A240" s="41" t="s">
        <v>319</v>
      </c>
      <c r="B240" s="42">
        <v>400000</v>
      </c>
      <c r="C240" s="103">
        <v>7.7499999999999999E-2</v>
      </c>
      <c r="D240" s="90">
        <v>40331</v>
      </c>
      <c r="E240" s="96">
        <v>45810</v>
      </c>
      <c r="F240" s="92">
        <v>42523</v>
      </c>
      <c r="G240" s="46">
        <v>42706</v>
      </c>
      <c r="H240" s="43">
        <v>5.6742000000000001E-2</v>
      </c>
      <c r="I240" s="93">
        <v>114.371523</v>
      </c>
      <c r="L240" s="79"/>
    </row>
    <row r="241" spans="1:12" s="75" customFormat="1" x14ac:dyDescent="0.2">
      <c r="A241" s="41" t="s">
        <v>327</v>
      </c>
      <c r="B241" s="42">
        <v>1000000</v>
      </c>
      <c r="C241" s="103">
        <v>0.08</v>
      </c>
      <c r="D241" s="90">
        <v>40387</v>
      </c>
      <c r="E241" s="100">
        <v>45866</v>
      </c>
      <c r="F241" s="92">
        <v>42397</v>
      </c>
      <c r="G241" s="46">
        <v>42579</v>
      </c>
      <c r="H241" s="43">
        <v>5.6867000000000001E-2</v>
      </c>
      <c r="I241" s="93">
        <v>116.219123</v>
      </c>
      <c r="L241" s="79"/>
    </row>
    <row r="242" spans="1:12" s="75" customFormat="1" x14ac:dyDescent="0.2">
      <c r="A242" s="41" t="s">
        <v>334</v>
      </c>
      <c r="B242" s="42">
        <v>5000000</v>
      </c>
      <c r="C242" s="103">
        <v>8.2500000000000004E-2</v>
      </c>
      <c r="D242" s="90">
        <v>40436</v>
      </c>
      <c r="E242" s="96">
        <v>45915</v>
      </c>
      <c r="F242" s="92">
        <v>42444</v>
      </c>
      <c r="G242" s="46">
        <v>42628</v>
      </c>
      <c r="H242" s="43">
        <v>5.6975999999999999E-2</v>
      </c>
      <c r="I242" s="93">
        <v>118.08036300000001</v>
      </c>
      <c r="L242" s="79"/>
    </row>
    <row r="243" spans="1:12" s="75" customFormat="1" x14ac:dyDescent="0.2">
      <c r="A243" s="41" t="s">
        <v>336</v>
      </c>
      <c r="B243" s="42">
        <v>22200000</v>
      </c>
      <c r="C243" s="103">
        <v>8.9499999999999996E-2</v>
      </c>
      <c r="D243" s="90">
        <v>40443</v>
      </c>
      <c r="E243" s="96">
        <v>45922</v>
      </c>
      <c r="F243" s="92">
        <v>42451</v>
      </c>
      <c r="G243" s="46">
        <v>42635</v>
      </c>
      <c r="H243" s="43">
        <v>5.6991E-2</v>
      </c>
      <c r="I243" s="93">
        <v>123.065495</v>
      </c>
      <c r="L243" s="79"/>
    </row>
    <row r="244" spans="1:12" s="75" customFormat="1" x14ac:dyDescent="0.2">
      <c r="A244" s="41" t="s">
        <v>337</v>
      </c>
      <c r="B244" s="42">
        <v>25600000</v>
      </c>
      <c r="C244" s="103">
        <v>0.09</v>
      </c>
      <c r="D244" s="90">
        <v>40457</v>
      </c>
      <c r="E244" s="96">
        <v>45936</v>
      </c>
      <c r="F244" s="92">
        <v>42466</v>
      </c>
      <c r="G244" s="46">
        <v>42649</v>
      </c>
      <c r="H244" s="43">
        <v>5.7022000000000003E-2</v>
      </c>
      <c r="I244" s="93">
        <v>123.471565</v>
      </c>
      <c r="L244" s="79"/>
    </row>
    <row r="245" spans="1:12" s="75" customFormat="1" x14ac:dyDescent="0.2">
      <c r="A245" s="41" t="s">
        <v>338</v>
      </c>
      <c r="B245" s="42">
        <v>10000000</v>
      </c>
      <c r="C245" s="103">
        <v>0.09</v>
      </c>
      <c r="D245" s="90">
        <v>40464</v>
      </c>
      <c r="E245" s="96">
        <v>45943</v>
      </c>
      <c r="F245" s="92">
        <v>42473</v>
      </c>
      <c r="G245" s="46">
        <v>42656</v>
      </c>
      <c r="H245" s="43">
        <v>5.7037999999999998E-2</v>
      </c>
      <c r="I245" s="93">
        <v>123.495688</v>
      </c>
      <c r="L245" s="79"/>
    </row>
    <row r="246" spans="1:12" s="75" customFormat="1" x14ac:dyDescent="0.2">
      <c r="A246" s="41" t="s">
        <v>341</v>
      </c>
      <c r="B246" s="42">
        <v>2100000</v>
      </c>
      <c r="C246" s="103">
        <v>0.09</v>
      </c>
      <c r="D246" s="90">
        <v>40471</v>
      </c>
      <c r="E246" s="96">
        <v>45950</v>
      </c>
      <c r="F246" s="92">
        <v>42480</v>
      </c>
      <c r="G246" s="46">
        <v>42663</v>
      </c>
      <c r="H246" s="43">
        <v>5.7053E-2</v>
      </c>
      <c r="I246" s="93">
        <v>123.520729</v>
      </c>
      <c r="L246" s="79"/>
    </row>
    <row r="247" spans="1:12" s="75" customFormat="1" x14ac:dyDescent="0.2">
      <c r="A247" s="41" t="s">
        <v>342</v>
      </c>
      <c r="B247" s="42">
        <v>12600000</v>
      </c>
      <c r="C247" s="103">
        <v>0.09</v>
      </c>
      <c r="D247" s="90">
        <v>40478</v>
      </c>
      <c r="E247" s="96">
        <v>45957</v>
      </c>
      <c r="F247" s="92">
        <v>42487</v>
      </c>
      <c r="G247" s="46">
        <v>42670</v>
      </c>
      <c r="H247" s="43">
        <v>5.7069000000000002E-2</v>
      </c>
      <c r="I247" s="93">
        <v>123.54505399999999</v>
      </c>
      <c r="L247" s="79"/>
    </row>
    <row r="248" spans="1:12" s="75" customFormat="1" x14ac:dyDescent="0.2">
      <c r="A248" s="41" t="s">
        <v>343</v>
      </c>
      <c r="B248" s="42">
        <v>15200000</v>
      </c>
      <c r="C248" s="103">
        <v>0.09</v>
      </c>
      <c r="D248" s="90">
        <v>40485</v>
      </c>
      <c r="E248" s="96">
        <v>45964</v>
      </c>
      <c r="F248" s="92">
        <v>42493</v>
      </c>
      <c r="G248" s="46">
        <v>42677</v>
      </c>
      <c r="H248" s="43">
        <v>5.7084000000000003E-2</v>
      </c>
      <c r="I248" s="93">
        <v>123.56662300000001</v>
      </c>
      <c r="L248" s="79"/>
    </row>
    <row r="249" spans="1:12" s="75" customFormat="1" x14ac:dyDescent="0.2">
      <c r="A249" s="41" t="s">
        <v>344</v>
      </c>
      <c r="B249" s="42">
        <v>19200000</v>
      </c>
      <c r="C249" s="103">
        <v>0.09</v>
      </c>
      <c r="D249" s="90">
        <v>40492</v>
      </c>
      <c r="E249" s="96">
        <v>45971</v>
      </c>
      <c r="F249" s="92">
        <v>42500</v>
      </c>
      <c r="G249" s="46">
        <v>42684</v>
      </c>
      <c r="H249" s="43">
        <v>5.7099999999999998E-2</v>
      </c>
      <c r="I249" s="93">
        <v>123.59093300000001</v>
      </c>
      <c r="L249" s="79"/>
    </row>
    <row r="250" spans="1:12" s="75" customFormat="1" x14ac:dyDescent="0.2">
      <c r="A250" s="41" t="s">
        <v>345</v>
      </c>
      <c r="B250" s="42">
        <v>11500000</v>
      </c>
      <c r="C250" s="103">
        <v>0.09</v>
      </c>
      <c r="D250" s="90">
        <v>40506</v>
      </c>
      <c r="E250" s="96">
        <v>45985</v>
      </c>
      <c r="F250" s="92">
        <v>42514</v>
      </c>
      <c r="G250" s="46">
        <v>42698</v>
      </c>
      <c r="H250" s="43">
        <v>5.7131000000000001E-2</v>
      </c>
      <c r="I250" s="93">
        <v>123.640676</v>
      </c>
      <c r="L250" s="79"/>
    </row>
    <row r="251" spans="1:12" s="75" customFormat="1" x14ac:dyDescent="0.2">
      <c r="A251" s="41" t="s">
        <v>346</v>
      </c>
      <c r="B251" s="42">
        <v>14000000</v>
      </c>
      <c r="C251" s="103">
        <v>0.09</v>
      </c>
      <c r="D251" s="90">
        <v>40520</v>
      </c>
      <c r="E251" s="96">
        <v>45999</v>
      </c>
      <c r="F251" s="92">
        <v>42529</v>
      </c>
      <c r="G251" s="46">
        <v>42712</v>
      </c>
      <c r="H251" s="43">
        <v>5.7161999999999998E-2</v>
      </c>
      <c r="I251" s="93">
        <v>123.69559700000001</v>
      </c>
      <c r="L251" s="79"/>
    </row>
    <row r="252" spans="1:12" s="75" customFormat="1" x14ac:dyDescent="0.2">
      <c r="A252" s="41" t="s">
        <v>347</v>
      </c>
      <c r="B252" s="42">
        <v>24800000</v>
      </c>
      <c r="C252" s="103">
        <v>0.09</v>
      </c>
      <c r="D252" s="90">
        <v>40527</v>
      </c>
      <c r="E252" s="96">
        <v>46006</v>
      </c>
      <c r="F252" s="92">
        <v>42536</v>
      </c>
      <c r="G252" s="46">
        <v>42719</v>
      </c>
      <c r="H252" s="43">
        <v>5.7178E-2</v>
      </c>
      <c r="I252" s="93">
        <v>123.720631</v>
      </c>
      <c r="L252" s="79"/>
    </row>
    <row r="253" spans="1:12" s="75" customFormat="1" x14ac:dyDescent="0.2">
      <c r="A253" s="41" t="s">
        <v>348</v>
      </c>
      <c r="B253" s="42">
        <v>25000000</v>
      </c>
      <c r="C253" s="103">
        <v>8.9899999999999994E-2</v>
      </c>
      <c r="D253" s="90">
        <v>40534</v>
      </c>
      <c r="E253" s="96">
        <v>46013</v>
      </c>
      <c r="F253" s="92">
        <v>42543</v>
      </c>
      <c r="G253" s="46">
        <v>42726</v>
      </c>
      <c r="H253" s="43">
        <v>5.7193000000000001E-2</v>
      </c>
      <c r="I253" s="93">
        <v>123.674206</v>
      </c>
      <c r="L253" s="79"/>
    </row>
    <row r="254" spans="1:12" s="75" customFormat="1" x14ac:dyDescent="0.2">
      <c r="A254" s="41" t="s">
        <v>349</v>
      </c>
      <c r="B254" s="42">
        <v>2370000</v>
      </c>
      <c r="C254" s="103">
        <v>8.9499999999999996E-2</v>
      </c>
      <c r="D254" s="90">
        <v>40597</v>
      </c>
      <c r="E254" s="96">
        <v>46076</v>
      </c>
      <c r="F254" s="92">
        <v>42423</v>
      </c>
      <c r="G254" s="46">
        <v>42605</v>
      </c>
      <c r="H254" s="43">
        <v>5.7333000000000002E-2</v>
      </c>
      <c r="I254" s="93">
        <v>123.57262900000001</v>
      </c>
      <c r="L254" s="79"/>
    </row>
    <row r="255" spans="1:12" s="75" customFormat="1" x14ac:dyDescent="0.2">
      <c r="A255" s="41" t="s">
        <v>350</v>
      </c>
      <c r="B255" s="42">
        <v>6100000</v>
      </c>
      <c r="C255" s="103">
        <v>0.08</v>
      </c>
      <c r="D255" s="90">
        <v>40618</v>
      </c>
      <c r="E255" s="96">
        <v>46097</v>
      </c>
      <c r="F255" s="92">
        <v>42445</v>
      </c>
      <c r="G255" s="46">
        <v>42629</v>
      </c>
      <c r="H255" s="43">
        <v>5.738E-2</v>
      </c>
      <c r="I255" s="93">
        <v>116.650385</v>
      </c>
      <c r="L255" s="79"/>
    </row>
    <row r="256" spans="1:12" s="75" customFormat="1" x14ac:dyDescent="0.2">
      <c r="A256" s="41" t="s">
        <v>352</v>
      </c>
      <c r="B256" s="42">
        <v>700000</v>
      </c>
      <c r="C256" s="103">
        <v>0.08</v>
      </c>
      <c r="D256" s="90">
        <v>40632</v>
      </c>
      <c r="E256" s="96">
        <v>46111</v>
      </c>
      <c r="F256" s="92">
        <v>42459</v>
      </c>
      <c r="G256" s="46">
        <v>42643</v>
      </c>
      <c r="H256" s="43">
        <v>5.7410999999999997E-2</v>
      </c>
      <c r="I256" s="93">
        <v>116.673727</v>
      </c>
      <c r="L256" s="79"/>
    </row>
    <row r="257" spans="1:12" s="75" customFormat="1" x14ac:dyDescent="0.2">
      <c r="A257" s="41" t="s">
        <v>353</v>
      </c>
      <c r="B257" s="42">
        <v>2000000</v>
      </c>
      <c r="C257" s="103">
        <v>7.9000000000000001E-2</v>
      </c>
      <c r="D257" s="90">
        <v>40674</v>
      </c>
      <c r="E257" s="96">
        <v>46153</v>
      </c>
      <c r="F257" s="92">
        <v>42501</v>
      </c>
      <c r="G257" s="46">
        <v>42685</v>
      </c>
      <c r="H257" s="43">
        <v>5.7506000000000002E-2</v>
      </c>
      <c r="I257" s="93">
        <v>115.999718</v>
      </c>
      <c r="L257" s="79"/>
    </row>
    <row r="258" spans="1:12" s="75" customFormat="1" x14ac:dyDescent="0.2">
      <c r="A258" s="41" t="s">
        <v>354</v>
      </c>
      <c r="B258" s="42">
        <v>300000</v>
      </c>
      <c r="C258" s="103">
        <v>7.0000000000000007E-2</v>
      </c>
      <c r="D258" s="90">
        <v>40716</v>
      </c>
      <c r="E258" s="96">
        <v>46195</v>
      </c>
      <c r="F258" s="92">
        <v>42543</v>
      </c>
      <c r="G258" s="46">
        <v>42726</v>
      </c>
      <c r="H258" s="43">
        <v>5.7633999999999998E-2</v>
      </c>
      <c r="I258" s="93">
        <v>109.282989</v>
      </c>
      <c r="L258" s="79"/>
    </row>
    <row r="259" spans="1:12" s="75" customFormat="1" x14ac:dyDescent="0.2">
      <c r="A259" s="41" t="s">
        <v>355</v>
      </c>
      <c r="B259" s="42">
        <v>2700000</v>
      </c>
      <c r="C259" s="103">
        <v>6.7199999999999996E-2</v>
      </c>
      <c r="D259" s="90">
        <v>40751</v>
      </c>
      <c r="E259" s="96">
        <v>46230</v>
      </c>
      <c r="F259" s="92">
        <v>42396</v>
      </c>
      <c r="G259" s="46">
        <v>42578</v>
      </c>
      <c r="H259" s="43">
        <v>5.7741000000000001E-2</v>
      </c>
      <c r="I259" s="93">
        <v>107.143349</v>
      </c>
      <c r="L259" s="79"/>
    </row>
    <row r="260" spans="1:12" s="75" customFormat="1" x14ac:dyDescent="0.2">
      <c r="A260" s="41" t="s">
        <v>358</v>
      </c>
      <c r="B260" s="42">
        <v>2400000</v>
      </c>
      <c r="C260" s="103">
        <v>6.4000000000000001E-2</v>
      </c>
      <c r="D260" s="90">
        <v>40765</v>
      </c>
      <c r="E260" s="96">
        <v>46244</v>
      </c>
      <c r="F260" s="92">
        <v>42410</v>
      </c>
      <c r="G260" s="46">
        <v>42592</v>
      </c>
      <c r="H260" s="43">
        <v>5.7784000000000002E-2</v>
      </c>
      <c r="I260" s="93">
        <v>104.70259299999999</v>
      </c>
      <c r="L260" s="79"/>
    </row>
    <row r="261" spans="1:12" s="75" customFormat="1" x14ac:dyDescent="0.2">
      <c r="A261" s="41" t="s">
        <v>361</v>
      </c>
      <c r="B261" s="42">
        <v>2700000</v>
      </c>
      <c r="C261" s="103">
        <v>0.06</v>
      </c>
      <c r="D261" s="90">
        <v>40779</v>
      </c>
      <c r="E261" s="96">
        <v>46258</v>
      </c>
      <c r="F261" s="92">
        <v>42424</v>
      </c>
      <c r="G261" s="46">
        <v>42606</v>
      </c>
      <c r="H261" s="43">
        <v>5.7827000000000003E-2</v>
      </c>
      <c r="I261" s="93">
        <v>101.641988</v>
      </c>
      <c r="L261" s="79"/>
    </row>
    <row r="262" spans="1:12" s="75" customFormat="1" x14ac:dyDescent="0.2">
      <c r="A262" s="41" t="s">
        <v>364</v>
      </c>
      <c r="B262" s="42">
        <v>4200000</v>
      </c>
      <c r="C262" s="103">
        <v>5.8000000000000003E-2</v>
      </c>
      <c r="D262" s="90">
        <v>40793</v>
      </c>
      <c r="E262" s="96">
        <v>46272</v>
      </c>
      <c r="F262" s="92">
        <v>42436</v>
      </c>
      <c r="G262" s="46">
        <v>42620</v>
      </c>
      <c r="H262" s="43">
        <v>5.7869999999999998E-2</v>
      </c>
      <c r="I262" s="93">
        <v>100.089309</v>
      </c>
      <c r="L262" s="79"/>
    </row>
    <row r="263" spans="1:12" s="75" customFormat="1" x14ac:dyDescent="0.2">
      <c r="A263" s="41" t="s">
        <v>365</v>
      </c>
      <c r="B263" s="42">
        <v>4100000</v>
      </c>
      <c r="C263" s="103">
        <v>5.8000000000000003E-2</v>
      </c>
      <c r="D263" s="90">
        <v>40814</v>
      </c>
      <c r="E263" s="96">
        <v>46293</v>
      </c>
      <c r="F263" s="92">
        <v>42457</v>
      </c>
      <c r="G263" s="46">
        <v>42641</v>
      </c>
      <c r="H263" s="43">
        <v>5.7933999999999999E-2</v>
      </c>
      <c r="I263" s="93">
        <v>100.04011300000001</v>
      </c>
      <c r="J263" s="14"/>
      <c r="K263" s="14"/>
      <c r="L263" s="79"/>
    </row>
    <row r="264" spans="1:12" s="14" customFormat="1" x14ac:dyDescent="0.2">
      <c r="A264" s="41" t="s">
        <v>366</v>
      </c>
      <c r="B264" s="42">
        <v>8500000</v>
      </c>
      <c r="C264" s="103">
        <v>5.8000000000000003E-2</v>
      </c>
      <c r="D264" s="90">
        <v>40821</v>
      </c>
      <c r="E264" s="96">
        <v>46300</v>
      </c>
      <c r="F264" s="92">
        <v>42465</v>
      </c>
      <c r="G264" s="46">
        <v>42648</v>
      </c>
      <c r="H264" s="43">
        <v>5.7955E-2</v>
      </c>
      <c r="I264" s="93">
        <v>100.024137</v>
      </c>
      <c r="L264" s="79"/>
    </row>
    <row r="265" spans="1:12" s="14" customFormat="1" x14ac:dyDescent="0.2">
      <c r="A265" s="41" t="s">
        <v>367</v>
      </c>
      <c r="B265" s="42">
        <v>2000000</v>
      </c>
      <c r="C265" s="103">
        <v>5.8000000000000003E-2</v>
      </c>
      <c r="D265" s="90">
        <v>40828</v>
      </c>
      <c r="E265" s="96">
        <v>46307</v>
      </c>
      <c r="F265" s="92">
        <v>42472</v>
      </c>
      <c r="G265" s="46">
        <v>42655</v>
      </c>
      <c r="H265" s="43">
        <v>5.7977000000000001E-2</v>
      </c>
      <c r="I265" s="93">
        <v>100.00747200000001</v>
      </c>
      <c r="L265" s="79"/>
    </row>
    <row r="266" spans="1:12" s="14" customFormat="1" x14ac:dyDescent="0.2">
      <c r="A266" s="41" t="s">
        <v>369</v>
      </c>
      <c r="B266" s="42">
        <v>2000000</v>
      </c>
      <c r="C266" s="103">
        <v>5.8000000000000003E-2</v>
      </c>
      <c r="D266" s="90">
        <v>40835</v>
      </c>
      <c r="E266" s="96">
        <v>46314</v>
      </c>
      <c r="F266" s="92">
        <v>42479</v>
      </c>
      <c r="G266" s="46">
        <v>42662</v>
      </c>
      <c r="H266" s="43">
        <v>5.7998000000000001E-2</v>
      </c>
      <c r="I266" s="93">
        <v>99.991652999999999</v>
      </c>
      <c r="L266" s="79"/>
    </row>
    <row r="267" spans="1:12" s="14" customFormat="1" x14ac:dyDescent="0.2">
      <c r="A267" s="41" t="s">
        <v>368</v>
      </c>
      <c r="B267" s="42">
        <v>4500000</v>
      </c>
      <c r="C267" s="103">
        <v>5.8000000000000003E-2</v>
      </c>
      <c r="D267" s="90">
        <v>40844</v>
      </c>
      <c r="E267" s="96">
        <v>46323</v>
      </c>
      <c r="F267" s="92">
        <v>42488</v>
      </c>
      <c r="G267" s="46">
        <v>42671</v>
      </c>
      <c r="H267" s="43">
        <v>5.8026000000000001E-2</v>
      </c>
      <c r="I267" s="93">
        <v>99.970663999999999</v>
      </c>
      <c r="J267" s="75"/>
      <c r="K267" s="75"/>
      <c r="L267" s="79"/>
    </row>
    <row r="268" spans="1:12" s="75" customFormat="1" x14ac:dyDescent="0.2">
      <c r="A268" s="41" t="s">
        <v>371</v>
      </c>
      <c r="B268" s="42">
        <v>1400000</v>
      </c>
      <c r="C268" s="103">
        <v>5.8000000000000003E-2</v>
      </c>
      <c r="D268" s="90">
        <v>40856</v>
      </c>
      <c r="E268" s="96">
        <v>46335</v>
      </c>
      <c r="F268" s="92">
        <v>42499</v>
      </c>
      <c r="G268" s="46">
        <v>42683</v>
      </c>
      <c r="H268" s="43">
        <v>5.8062000000000002E-2</v>
      </c>
      <c r="I268" s="93">
        <v>99.943843999999999</v>
      </c>
      <c r="L268" s="79"/>
    </row>
    <row r="269" spans="1:12" s="75" customFormat="1" x14ac:dyDescent="0.2">
      <c r="A269" s="41" t="s">
        <v>373</v>
      </c>
      <c r="B269" s="42">
        <v>13500000</v>
      </c>
      <c r="C269" s="103">
        <v>6.3200000000000006E-2</v>
      </c>
      <c r="D269" s="90">
        <v>40884</v>
      </c>
      <c r="E269" s="96">
        <v>46363</v>
      </c>
      <c r="F269" s="92">
        <v>42528</v>
      </c>
      <c r="G269" s="46">
        <v>42711</v>
      </c>
      <c r="H269" s="43">
        <v>5.8147999999999998E-2</v>
      </c>
      <c r="I269" s="93">
        <v>103.90666899999999</v>
      </c>
      <c r="L269" s="79"/>
    </row>
    <row r="270" spans="1:12" s="75" customFormat="1" x14ac:dyDescent="0.2">
      <c r="A270" s="41" t="s">
        <v>372</v>
      </c>
      <c r="B270" s="42">
        <v>11300000</v>
      </c>
      <c r="C270" s="103">
        <v>6.5000000000000002E-2</v>
      </c>
      <c r="D270" s="90">
        <v>40891</v>
      </c>
      <c r="E270" s="96">
        <v>46370</v>
      </c>
      <c r="F270" s="92">
        <v>42535</v>
      </c>
      <c r="G270" s="46">
        <v>42718</v>
      </c>
      <c r="H270" s="43">
        <v>5.8168999999999998E-2</v>
      </c>
      <c r="I270" s="93">
        <v>105.29189599999999</v>
      </c>
      <c r="L270" s="79"/>
    </row>
    <row r="271" spans="1:12" s="75" customFormat="1" x14ac:dyDescent="0.2">
      <c r="A271" s="41" t="s">
        <v>374</v>
      </c>
      <c r="B271" s="42">
        <v>11100000</v>
      </c>
      <c r="C271" s="103">
        <v>6.6400000000000001E-2</v>
      </c>
      <c r="D271" s="90">
        <v>40898</v>
      </c>
      <c r="E271" s="96">
        <v>46377</v>
      </c>
      <c r="F271" s="92">
        <v>42542</v>
      </c>
      <c r="G271" s="46">
        <v>42725</v>
      </c>
      <c r="H271" s="43">
        <v>5.8191E-2</v>
      </c>
      <c r="I271" s="93">
        <v>106.36946500000001</v>
      </c>
      <c r="L271" s="79"/>
    </row>
    <row r="272" spans="1:12" s="75" customFormat="1" x14ac:dyDescent="0.2">
      <c r="A272" s="41" t="s">
        <v>375</v>
      </c>
      <c r="B272" s="42">
        <v>10000000</v>
      </c>
      <c r="C272" s="103">
        <v>7.0000000000000007E-2</v>
      </c>
      <c r="D272" s="90">
        <v>40907</v>
      </c>
      <c r="E272" s="96">
        <v>46386</v>
      </c>
      <c r="F272" s="92">
        <v>42551</v>
      </c>
      <c r="G272" s="46">
        <v>42734</v>
      </c>
      <c r="H272" s="43">
        <v>5.8217999999999999E-2</v>
      </c>
      <c r="I272" s="93">
        <v>109.159434</v>
      </c>
      <c r="L272" s="79"/>
    </row>
    <row r="273" spans="1:12" s="75" customFormat="1" x14ac:dyDescent="0.2">
      <c r="A273" s="102" t="s">
        <v>182</v>
      </c>
      <c r="B273" s="42">
        <v>5100000</v>
      </c>
      <c r="C273" s="103">
        <v>6.9699999999999998E-2</v>
      </c>
      <c r="D273" s="90">
        <v>39430</v>
      </c>
      <c r="E273" s="96">
        <v>46735</v>
      </c>
      <c r="F273" s="92">
        <v>42535</v>
      </c>
      <c r="G273" s="46">
        <v>42718</v>
      </c>
      <c r="H273" s="43">
        <v>5.9284000000000003E-2</v>
      </c>
      <c r="I273" s="93">
        <v>108.56880200000001</v>
      </c>
      <c r="L273" s="79"/>
    </row>
    <row r="274" spans="1:12" s="75" customFormat="1" x14ac:dyDescent="0.2">
      <c r="A274" s="102" t="s">
        <v>185</v>
      </c>
      <c r="B274" s="42">
        <v>18130000</v>
      </c>
      <c r="C274" s="103">
        <v>7.0999999999999994E-2</v>
      </c>
      <c r="D274" s="90">
        <v>39470</v>
      </c>
      <c r="E274" s="96">
        <v>46775</v>
      </c>
      <c r="F274" s="92">
        <v>42392</v>
      </c>
      <c r="G274" s="46">
        <v>42574</v>
      </c>
      <c r="H274" s="43">
        <v>5.9407000000000001E-2</v>
      </c>
      <c r="I274" s="93">
        <v>109.591982</v>
      </c>
      <c r="L274" s="78"/>
    </row>
    <row r="275" spans="1:12" s="75" customFormat="1" x14ac:dyDescent="0.2">
      <c r="A275" s="102" t="s">
        <v>188</v>
      </c>
      <c r="B275" s="42">
        <v>10550000</v>
      </c>
      <c r="C275" s="103">
        <v>7.1999999999999995E-2</v>
      </c>
      <c r="D275" s="90">
        <v>39526</v>
      </c>
      <c r="E275" s="96">
        <v>46831</v>
      </c>
      <c r="F275" s="92">
        <v>42448</v>
      </c>
      <c r="G275" s="46">
        <v>42632</v>
      </c>
      <c r="H275" s="43">
        <v>5.9577999999999999E-2</v>
      </c>
      <c r="I275" s="93">
        <v>110.358818</v>
      </c>
      <c r="L275" s="78"/>
    </row>
    <row r="276" spans="1:12" s="75" customFormat="1" x14ac:dyDescent="0.2">
      <c r="A276" s="102" t="s">
        <v>191</v>
      </c>
      <c r="B276" s="42">
        <v>5720000</v>
      </c>
      <c r="C276" s="103">
        <v>7.2300000000000003E-2</v>
      </c>
      <c r="D276" s="90">
        <v>39575</v>
      </c>
      <c r="E276" s="96">
        <v>46880</v>
      </c>
      <c r="F276" s="92">
        <v>42497</v>
      </c>
      <c r="G276" s="46">
        <v>42681</v>
      </c>
      <c r="H276" s="43">
        <v>5.9728000000000003E-2</v>
      </c>
      <c r="I276" s="93">
        <v>110.560193</v>
      </c>
      <c r="L276" s="78"/>
    </row>
    <row r="277" spans="1:12" s="75" customFormat="1" x14ac:dyDescent="0.2">
      <c r="A277" s="102" t="s">
        <v>194</v>
      </c>
      <c r="B277" s="42">
        <v>7230000</v>
      </c>
      <c r="C277" s="103">
        <v>7.2499999999999995E-2</v>
      </c>
      <c r="D277" s="90">
        <v>39617</v>
      </c>
      <c r="E277" s="96">
        <v>46922</v>
      </c>
      <c r="F277" s="92">
        <v>42539</v>
      </c>
      <c r="G277" s="46">
        <v>42722</v>
      </c>
      <c r="H277" s="43">
        <v>5.9855999999999999E-2</v>
      </c>
      <c r="I277" s="93">
        <v>110.69155000000001</v>
      </c>
      <c r="L277" s="78"/>
    </row>
    <row r="278" spans="1:12" s="75" customFormat="1" x14ac:dyDescent="0.2">
      <c r="A278" s="102" t="s">
        <v>197</v>
      </c>
      <c r="B278" s="42">
        <v>6115000</v>
      </c>
      <c r="C278" s="103">
        <v>7.2999999999999995E-2</v>
      </c>
      <c r="D278" s="90">
        <v>39652</v>
      </c>
      <c r="E278" s="96">
        <v>46957</v>
      </c>
      <c r="F278" s="92">
        <v>42392</v>
      </c>
      <c r="G278" s="46">
        <v>42574</v>
      </c>
      <c r="H278" s="43">
        <v>5.9963000000000002E-2</v>
      </c>
      <c r="I278" s="93">
        <v>111.075531</v>
      </c>
      <c r="L278" s="78"/>
    </row>
    <row r="279" spans="1:12" s="75" customFormat="1" x14ac:dyDescent="0.2">
      <c r="A279" s="102" t="s">
        <v>201</v>
      </c>
      <c r="B279" s="42">
        <v>10000000</v>
      </c>
      <c r="C279" s="103">
        <v>7.3499999999999996E-2</v>
      </c>
      <c r="D279" s="90">
        <v>39680</v>
      </c>
      <c r="E279" s="96">
        <v>46985</v>
      </c>
      <c r="F279" s="92">
        <v>42420</v>
      </c>
      <c r="G279" s="46">
        <v>42602</v>
      </c>
      <c r="H279" s="43">
        <v>6.0047999999999997E-2</v>
      </c>
      <c r="I279" s="93">
        <v>111.467839</v>
      </c>
      <c r="L279" s="78"/>
    </row>
    <row r="280" spans="1:12" s="75" customFormat="1" x14ac:dyDescent="0.2">
      <c r="A280" s="102" t="s">
        <v>204</v>
      </c>
      <c r="B280" s="42">
        <v>6150000</v>
      </c>
      <c r="C280" s="103">
        <v>7.3899999999999993E-2</v>
      </c>
      <c r="D280" s="90">
        <v>39694</v>
      </c>
      <c r="E280" s="96">
        <v>46999</v>
      </c>
      <c r="F280" s="92">
        <v>42432</v>
      </c>
      <c r="G280" s="46">
        <v>42616</v>
      </c>
      <c r="H280" s="43">
        <v>6.0090999999999999E-2</v>
      </c>
      <c r="I280" s="93">
        <v>111.792382</v>
      </c>
      <c r="L280" s="78"/>
    </row>
    <row r="281" spans="1:12" s="75" customFormat="1" x14ac:dyDescent="0.2">
      <c r="A281" s="102" t="s">
        <v>207</v>
      </c>
      <c r="B281" s="42">
        <v>5100000</v>
      </c>
      <c r="C281" s="103">
        <v>7.4200000000000002E-2</v>
      </c>
      <c r="D281" s="90">
        <v>39703</v>
      </c>
      <c r="E281" s="96">
        <v>47008</v>
      </c>
      <c r="F281" s="92">
        <v>42441</v>
      </c>
      <c r="G281" s="46">
        <v>42625</v>
      </c>
      <c r="H281" s="43">
        <v>6.0118999999999999E-2</v>
      </c>
      <c r="I281" s="93">
        <v>112.038844</v>
      </c>
      <c r="L281" s="78"/>
    </row>
    <row r="282" spans="1:12" s="75" customFormat="1" x14ac:dyDescent="0.2">
      <c r="A282" s="102" t="s">
        <v>210</v>
      </c>
      <c r="B282" s="42">
        <v>7500000</v>
      </c>
      <c r="C282" s="103">
        <v>7.46E-2</v>
      </c>
      <c r="D282" s="90">
        <v>39729</v>
      </c>
      <c r="E282" s="96">
        <v>47034</v>
      </c>
      <c r="F282" s="92">
        <v>42468</v>
      </c>
      <c r="G282" s="46">
        <v>42651</v>
      </c>
      <c r="H282" s="43">
        <v>6.0198000000000002E-2</v>
      </c>
      <c r="I282" s="93">
        <v>112.357333</v>
      </c>
      <c r="L282" s="78"/>
    </row>
    <row r="283" spans="1:12" s="75" customFormat="1" x14ac:dyDescent="0.2">
      <c r="A283" s="102" t="s">
        <v>213</v>
      </c>
      <c r="B283" s="42">
        <v>4315000</v>
      </c>
      <c r="C283" s="103">
        <v>7.4999999999999997E-2</v>
      </c>
      <c r="D283" s="90">
        <v>39757</v>
      </c>
      <c r="E283" s="96">
        <v>47062</v>
      </c>
      <c r="F283" s="92">
        <v>42495</v>
      </c>
      <c r="G283" s="46">
        <v>42679</v>
      </c>
      <c r="H283" s="43">
        <v>6.0283999999999997E-2</v>
      </c>
      <c r="I283" s="93">
        <v>112.67509099999999</v>
      </c>
      <c r="L283" s="78"/>
    </row>
    <row r="284" spans="1:12" s="75" customFormat="1" x14ac:dyDescent="0.2">
      <c r="A284" s="102" t="s">
        <v>216</v>
      </c>
      <c r="B284" s="42">
        <v>4100000</v>
      </c>
      <c r="C284" s="103">
        <v>7.5300000000000006E-2</v>
      </c>
      <c r="D284" s="90">
        <v>39771</v>
      </c>
      <c r="E284" s="96">
        <v>47076</v>
      </c>
      <c r="F284" s="92">
        <v>42509</v>
      </c>
      <c r="G284" s="46">
        <v>42693</v>
      </c>
      <c r="H284" s="43">
        <v>6.0325999999999998E-2</v>
      </c>
      <c r="I284" s="93">
        <v>112.923378</v>
      </c>
      <c r="L284" s="78"/>
    </row>
    <row r="285" spans="1:12" s="75" customFormat="1" x14ac:dyDescent="0.2">
      <c r="A285" s="104" t="s">
        <v>219</v>
      </c>
      <c r="B285" s="42">
        <v>1500000</v>
      </c>
      <c r="C285" s="103">
        <v>7.5499999999999998E-2</v>
      </c>
      <c r="D285" s="90">
        <v>39787</v>
      </c>
      <c r="E285" s="96">
        <v>47092</v>
      </c>
      <c r="F285" s="92">
        <v>42526</v>
      </c>
      <c r="G285" s="46">
        <v>42709</v>
      </c>
      <c r="H285" s="43">
        <v>6.0374999999999998E-2</v>
      </c>
      <c r="I285" s="93">
        <v>113.086135</v>
      </c>
      <c r="L285" s="78"/>
    </row>
    <row r="286" spans="1:12" s="75" customFormat="1" x14ac:dyDescent="0.2">
      <c r="A286" s="104" t="s">
        <v>222</v>
      </c>
      <c r="B286" s="42">
        <v>5052000</v>
      </c>
      <c r="C286" s="103">
        <v>8.5000000000000006E-2</v>
      </c>
      <c r="D286" s="90">
        <v>39799</v>
      </c>
      <c r="E286" s="96">
        <v>47104</v>
      </c>
      <c r="F286" s="92">
        <v>42538</v>
      </c>
      <c r="G286" s="46">
        <v>42721</v>
      </c>
      <c r="H286" s="43">
        <v>6.0412E-2</v>
      </c>
      <c r="I286" s="93">
        <v>121.313581</v>
      </c>
      <c r="L286" s="79"/>
    </row>
    <row r="287" spans="1:12" s="75" customFormat="1" x14ac:dyDescent="0.2">
      <c r="A287" s="104" t="s">
        <v>225</v>
      </c>
      <c r="B287" s="42">
        <v>6000000</v>
      </c>
      <c r="C287" s="103">
        <v>9.5000000000000001E-2</v>
      </c>
      <c r="D287" s="90">
        <v>39806</v>
      </c>
      <c r="E287" s="96">
        <v>47111</v>
      </c>
      <c r="F287" s="92">
        <v>42545</v>
      </c>
      <c r="G287" s="46">
        <v>42728</v>
      </c>
      <c r="H287" s="43">
        <v>6.0433000000000001E-2</v>
      </c>
      <c r="I287" s="93">
        <v>129.99477200000001</v>
      </c>
      <c r="L287" s="79"/>
    </row>
    <row r="288" spans="1:12" s="75" customFormat="1" x14ac:dyDescent="0.2">
      <c r="A288" s="104" t="s">
        <v>228</v>
      </c>
      <c r="B288" s="42">
        <v>2110000</v>
      </c>
      <c r="C288" s="103">
        <v>0.105</v>
      </c>
      <c r="D288" s="90">
        <v>39813</v>
      </c>
      <c r="E288" s="96">
        <v>47118</v>
      </c>
      <c r="F288" s="92">
        <v>42551</v>
      </c>
      <c r="G288" s="46">
        <v>42735</v>
      </c>
      <c r="H288" s="43">
        <v>6.0455000000000002E-2</v>
      </c>
      <c r="I288" s="93">
        <v>138.685303</v>
      </c>
      <c r="L288" s="79"/>
    </row>
    <row r="289" spans="1:12" s="75" customFormat="1" x14ac:dyDescent="0.2">
      <c r="A289" s="104" t="s">
        <v>231</v>
      </c>
      <c r="B289" s="42">
        <v>4000000</v>
      </c>
      <c r="C289" s="103">
        <v>0.115</v>
      </c>
      <c r="D289" s="90">
        <v>39820</v>
      </c>
      <c r="E289" s="96">
        <v>47125</v>
      </c>
      <c r="F289" s="92">
        <v>42376</v>
      </c>
      <c r="G289" s="46">
        <v>42558</v>
      </c>
      <c r="H289" s="43">
        <v>6.0476000000000002E-2</v>
      </c>
      <c r="I289" s="93">
        <v>147.39192</v>
      </c>
      <c r="L289" s="79"/>
    </row>
    <row r="290" spans="1:12" s="75" customFormat="1" x14ac:dyDescent="0.2">
      <c r="A290" s="104" t="s">
        <v>234</v>
      </c>
      <c r="B290" s="42">
        <v>3700000</v>
      </c>
      <c r="C290" s="103">
        <v>0.11749999999999999</v>
      </c>
      <c r="D290" s="90">
        <v>39834</v>
      </c>
      <c r="E290" s="96">
        <v>47139</v>
      </c>
      <c r="F290" s="92">
        <v>42390</v>
      </c>
      <c r="G290" s="46">
        <v>42572</v>
      </c>
      <c r="H290" s="43">
        <v>6.0519000000000003E-2</v>
      </c>
      <c r="I290" s="93">
        <v>149.61225400000001</v>
      </c>
      <c r="L290" s="79"/>
    </row>
    <row r="291" spans="1:12" s="75" customFormat="1" x14ac:dyDescent="0.2">
      <c r="A291" s="104" t="s">
        <v>237</v>
      </c>
      <c r="B291" s="42">
        <v>4800000</v>
      </c>
      <c r="C291" s="103">
        <v>0.12</v>
      </c>
      <c r="D291" s="90">
        <v>39841</v>
      </c>
      <c r="E291" s="96">
        <v>47146</v>
      </c>
      <c r="F291" s="92">
        <v>42397</v>
      </c>
      <c r="G291" s="46">
        <v>42579</v>
      </c>
      <c r="H291" s="43">
        <v>6.0539999999999997E-2</v>
      </c>
      <c r="I291" s="93">
        <v>151.81551300000001</v>
      </c>
      <c r="L291" s="79"/>
    </row>
    <row r="292" spans="1:12" s="75" customFormat="1" x14ac:dyDescent="0.2">
      <c r="A292" s="104" t="s">
        <v>240</v>
      </c>
      <c r="B292" s="42">
        <v>4000000</v>
      </c>
      <c r="C292" s="103">
        <v>0.121</v>
      </c>
      <c r="D292" s="90">
        <v>39850</v>
      </c>
      <c r="E292" s="96">
        <v>47155</v>
      </c>
      <c r="F292" s="92">
        <v>42406</v>
      </c>
      <c r="G292" s="46">
        <v>42588</v>
      </c>
      <c r="H292" s="43">
        <v>6.0567999999999997E-2</v>
      </c>
      <c r="I292" s="93">
        <v>152.720969</v>
      </c>
      <c r="L292" s="79"/>
    </row>
    <row r="293" spans="1:12" s="75" customFormat="1" x14ac:dyDescent="0.2">
      <c r="A293" s="104" t="s">
        <v>242</v>
      </c>
      <c r="B293" s="42">
        <v>5300000</v>
      </c>
      <c r="C293" s="103">
        <v>0.1234</v>
      </c>
      <c r="D293" s="90">
        <v>39857</v>
      </c>
      <c r="E293" s="96">
        <v>47162</v>
      </c>
      <c r="F293" s="92">
        <v>42413</v>
      </c>
      <c r="G293" s="46">
        <v>42595</v>
      </c>
      <c r="H293" s="43">
        <v>6.0588999999999997E-2</v>
      </c>
      <c r="I293" s="93">
        <v>154.84433799999999</v>
      </c>
      <c r="L293" s="79"/>
    </row>
    <row r="294" spans="1:12" s="75" customFormat="1" x14ac:dyDescent="0.2">
      <c r="A294" s="104" t="s">
        <v>245</v>
      </c>
      <c r="B294" s="42">
        <v>3400000</v>
      </c>
      <c r="C294" s="103">
        <v>0.1234</v>
      </c>
      <c r="D294" s="90">
        <v>39864</v>
      </c>
      <c r="E294" s="96">
        <v>47169</v>
      </c>
      <c r="F294" s="92">
        <v>42420</v>
      </c>
      <c r="G294" s="46">
        <v>42602</v>
      </c>
      <c r="H294" s="43">
        <v>6.0610999999999998E-2</v>
      </c>
      <c r="I294" s="93">
        <v>154.87261799999999</v>
      </c>
      <c r="L294" s="79"/>
    </row>
    <row r="295" spans="1:12" s="75" customFormat="1" x14ac:dyDescent="0.2">
      <c r="A295" s="104" t="s">
        <v>246</v>
      </c>
      <c r="B295" s="42">
        <v>2600000</v>
      </c>
      <c r="C295" s="103">
        <v>0.125</v>
      </c>
      <c r="D295" s="90">
        <v>39871</v>
      </c>
      <c r="E295" s="96">
        <v>47176</v>
      </c>
      <c r="F295" s="92">
        <v>42427</v>
      </c>
      <c r="G295" s="46">
        <v>42609</v>
      </c>
      <c r="H295" s="43">
        <v>6.0631999999999998E-2</v>
      </c>
      <c r="I295" s="93">
        <v>156.301974</v>
      </c>
      <c r="L295" s="79"/>
    </row>
    <row r="296" spans="1:12" s="75" customFormat="1" x14ac:dyDescent="0.2">
      <c r="A296" s="104" t="s">
        <v>250</v>
      </c>
      <c r="B296" s="42">
        <v>2800000</v>
      </c>
      <c r="C296" s="103">
        <v>0.125</v>
      </c>
      <c r="D296" s="90">
        <v>39876</v>
      </c>
      <c r="E296" s="96">
        <v>47181</v>
      </c>
      <c r="F296" s="92">
        <v>42433</v>
      </c>
      <c r="G296" s="46">
        <v>42617</v>
      </c>
      <c r="H296" s="43">
        <v>6.0647E-2</v>
      </c>
      <c r="I296" s="93">
        <v>156.342398</v>
      </c>
      <c r="L296" s="79"/>
    </row>
    <row r="297" spans="1:12" s="75" customFormat="1" x14ac:dyDescent="0.2">
      <c r="A297" s="104" t="s">
        <v>254</v>
      </c>
      <c r="B297" s="42">
        <v>400000</v>
      </c>
      <c r="C297" s="103">
        <v>0.126</v>
      </c>
      <c r="D297" s="90">
        <v>39883</v>
      </c>
      <c r="E297" s="96">
        <v>47188</v>
      </c>
      <c r="F297" s="92">
        <v>42440</v>
      </c>
      <c r="G297" s="46">
        <v>42624</v>
      </c>
      <c r="H297" s="43">
        <v>6.0669000000000001E-2</v>
      </c>
      <c r="I297" s="93">
        <v>157.248199</v>
      </c>
      <c r="L297" s="79"/>
    </row>
    <row r="298" spans="1:12" s="75" customFormat="1" x14ac:dyDescent="0.2">
      <c r="A298" s="104" t="s">
        <v>256</v>
      </c>
      <c r="B298" s="42">
        <v>2500000</v>
      </c>
      <c r="C298" s="103">
        <v>0.126</v>
      </c>
      <c r="D298" s="90">
        <v>39890</v>
      </c>
      <c r="E298" s="96">
        <v>47195</v>
      </c>
      <c r="F298" s="92">
        <v>42447</v>
      </c>
      <c r="G298" s="46">
        <v>42631</v>
      </c>
      <c r="H298" s="43">
        <v>6.0690000000000001E-2</v>
      </c>
      <c r="I298" s="93">
        <v>157.279661</v>
      </c>
      <c r="L298" s="79"/>
    </row>
    <row r="299" spans="1:12" s="75" customFormat="1" x14ac:dyDescent="0.2">
      <c r="A299" s="104" t="s">
        <v>259</v>
      </c>
      <c r="B299" s="42">
        <v>3800000</v>
      </c>
      <c r="C299" s="103">
        <v>0.127</v>
      </c>
      <c r="D299" s="90">
        <v>39897</v>
      </c>
      <c r="E299" s="96">
        <v>47202</v>
      </c>
      <c r="F299" s="92">
        <v>42454</v>
      </c>
      <c r="G299" s="46">
        <v>42638</v>
      </c>
      <c r="H299" s="43">
        <v>6.0711000000000001E-2</v>
      </c>
      <c r="I299" s="93">
        <v>158.18925200000001</v>
      </c>
      <c r="L299" s="79"/>
    </row>
    <row r="300" spans="1:12" s="75" customFormat="1" x14ac:dyDescent="0.2">
      <c r="A300" s="104" t="s">
        <v>262</v>
      </c>
      <c r="B300" s="42">
        <v>2400000</v>
      </c>
      <c r="C300" s="103">
        <v>0.12809999999999999</v>
      </c>
      <c r="D300" s="66">
        <v>39918</v>
      </c>
      <c r="E300" s="96">
        <v>47223</v>
      </c>
      <c r="F300" s="92">
        <v>42475</v>
      </c>
      <c r="G300" s="46">
        <v>42658</v>
      </c>
      <c r="H300" s="43">
        <v>6.0775999999999997E-2</v>
      </c>
      <c r="I300" s="93">
        <v>159.249639</v>
      </c>
      <c r="L300" s="79"/>
    </row>
    <row r="301" spans="1:12" s="75" customFormat="1" x14ac:dyDescent="0.2">
      <c r="A301" s="41" t="s">
        <v>266</v>
      </c>
      <c r="B301" s="42">
        <v>6200000</v>
      </c>
      <c r="C301" s="103">
        <v>0.12970000000000001</v>
      </c>
      <c r="D301" s="90">
        <v>39946</v>
      </c>
      <c r="E301" s="96">
        <v>47251</v>
      </c>
      <c r="F301" s="92">
        <v>42503</v>
      </c>
      <c r="G301" s="46">
        <v>42687</v>
      </c>
      <c r="H301" s="43">
        <v>6.0860999999999998E-2</v>
      </c>
      <c r="I301" s="93">
        <v>160.801466</v>
      </c>
      <c r="L301" s="79"/>
    </row>
    <row r="302" spans="1:12" s="75" customFormat="1" x14ac:dyDescent="0.2">
      <c r="A302" s="41" t="s">
        <v>271</v>
      </c>
      <c r="B302" s="42">
        <v>4700000</v>
      </c>
      <c r="C302" s="103">
        <v>0.13</v>
      </c>
      <c r="D302" s="66">
        <v>39981</v>
      </c>
      <c r="E302" s="96">
        <v>47286</v>
      </c>
      <c r="F302" s="92">
        <v>42538</v>
      </c>
      <c r="G302" s="46">
        <v>42721</v>
      </c>
      <c r="H302" s="43">
        <v>6.0968000000000001E-2</v>
      </c>
      <c r="I302" s="93">
        <v>161.244258</v>
      </c>
      <c r="L302" s="82"/>
    </row>
    <row r="303" spans="1:12" s="75" customFormat="1" x14ac:dyDescent="0.2">
      <c r="A303" s="41" t="s">
        <v>273</v>
      </c>
      <c r="B303" s="42">
        <v>6500000</v>
      </c>
      <c r="C303" s="103">
        <v>0.13</v>
      </c>
      <c r="D303" s="90">
        <v>39995</v>
      </c>
      <c r="E303" s="96">
        <v>47300</v>
      </c>
      <c r="F303" s="92">
        <v>42370</v>
      </c>
      <c r="G303" s="46">
        <v>42552</v>
      </c>
      <c r="H303" s="43">
        <v>6.1011000000000003E-2</v>
      </c>
      <c r="I303" s="93">
        <v>161.31608399999999</v>
      </c>
      <c r="L303" s="82"/>
    </row>
    <row r="304" spans="1:12" s="75" customFormat="1" x14ac:dyDescent="0.2">
      <c r="A304" s="41" t="s">
        <v>272</v>
      </c>
      <c r="B304" s="42">
        <v>15750000</v>
      </c>
      <c r="C304" s="103">
        <v>0.13</v>
      </c>
      <c r="D304" s="90">
        <v>40009</v>
      </c>
      <c r="E304" s="96">
        <v>47314</v>
      </c>
      <c r="F304" s="92">
        <v>42384</v>
      </c>
      <c r="G304" s="46">
        <v>42566</v>
      </c>
      <c r="H304" s="43">
        <v>6.1053999999999997E-2</v>
      </c>
      <c r="I304" s="93">
        <v>161.375224</v>
      </c>
      <c r="L304" s="82"/>
    </row>
    <row r="305" spans="1:12" s="75" customFormat="1" x14ac:dyDescent="0.2">
      <c r="A305" s="41" t="s">
        <v>276</v>
      </c>
      <c r="B305" s="42">
        <v>11448000</v>
      </c>
      <c r="C305" s="103">
        <v>0.13</v>
      </c>
      <c r="D305" s="90">
        <v>40030</v>
      </c>
      <c r="E305" s="96">
        <v>47335</v>
      </c>
      <c r="F305" s="92">
        <v>42405</v>
      </c>
      <c r="G305" s="46">
        <v>42587</v>
      </c>
      <c r="H305" s="43">
        <v>6.1117999999999999E-2</v>
      </c>
      <c r="I305" s="93">
        <v>161.46574000000001</v>
      </c>
      <c r="L305" s="82"/>
    </row>
    <row r="306" spans="1:12" s="75" customFormat="1" x14ac:dyDescent="0.2">
      <c r="A306" s="41" t="s">
        <v>278</v>
      </c>
      <c r="B306" s="42">
        <v>13043000</v>
      </c>
      <c r="C306" s="103">
        <v>0.13</v>
      </c>
      <c r="D306" s="90">
        <v>40044</v>
      </c>
      <c r="E306" s="96">
        <v>47349</v>
      </c>
      <c r="F306" s="92">
        <v>42419</v>
      </c>
      <c r="G306" s="46">
        <v>42601</v>
      </c>
      <c r="H306" s="43">
        <v>6.1161E-2</v>
      </c>
      <c r="I306" s="93">
        <v>161.52645899999999</v>
      </c>
      <c r="L306" s="82"/>
    </row>
    <row r="307" spans="1:12" s="75" customFormat="1" x14ac:dyDescent="0.2">
      <c r="A307" s="41" t="s">
        <v>279</v>
      </c>
      <c r="B307" s="42">
        <v>10000000</v>
      </c>
      <c r="C307" s="103">
        <v>0.12</v>
      </c>
      <c r="D307" s="90">
        <v>40058</v>
      </c>
      <c r="E307" s="96">
        <v>47363</v>
      </c>
      <c r="F307" s="92">
        <v>42431</v>
      </c>
      <c r="G307" s="46">
        <v>42615</v>
      </c>
      <c r="H307" s="43">
        <v>6.1203E-2</v>
      </c>
      <c r="I307" s="93">
        <v>152.630346</v>
      </c>
      <c r="L307" s="82"/>
    </row>
    <row r="308" spans="1:12" s="75" customFormat="1" x14ac:dyDescent="0.2">
      <c r="A308" s="41" t="s">
        <v>281</v>
      </c>
      <c r="B308" s="42">
        <v>12000000</v>
      </c>
      <c r="C308" s="103">
        <v>0.12</v>
      </c>
      <c r="D308" s="90">
        <v>40072</v>
      </c>
      <c r="E308" s="96">
        <v>47377</v>
      </c>
      <c r="F308" s="92">
        <v>42445</v>
      </c>
      <c r="G308" s="46">
        <v>42629</v>
      </c>
      <c r="H308" s="43">
        <v>6.1246000000000002E-2</v>
      </c>
      <c r="I308" s="93">
        <v>152.676489</v>
      </c>
      <c r="L308" s="82"/>
    </row>
    <row r="309" spans="1:12" s="75" customFormat="1" x14ac:dyDescent="0.2">
      <c r="A309" s="41" t="s">
        <v>284</v>
      </c>
      <c r="B309" s="42">
        <v>14000000</v>
      </c>
      <c r="C309" s="103">
        <v>0.12</v>
      </c>
      <c r="D309" s="90">
        <v>40086</v>
      </c>
      <c r="E309" s="96">
        <v>47391</v>
      </c>
      <c r="F309" s="92">
        <v>42460</v>
      </c>
      <c r="G309" s="46">
        <v>42643</v>
      </c>
      <c r="H309" s="43">
        <v>6.1289000000000003E-2</v>
      </c>
      <c r="I309" s="93">
        <v>152.72677300000001</v>
      </c>
      <c r="L309" s="82"/>
    </row>
    <row r="310" spans="1:12" s="75" customFormat="1" x14ac:dyDescent="0.2">
      <c r="A310" s="41" t="s">
        <v>285</v>
      </c>
      <c r="B310" s="42">
        <v>10000000</v>
      </c>
      <c r="C310" s="103">
        <v>0.11</v>
      </c>
      <c r="D310" s="66">
        <v>40088</v>
      </c>
      <c r="E310" s="96">
        <v>47393</v>
      </c>
      <c r="F310" s="92">
        <v>42462</v>
      </c>
      <c r="G310" s="46">
        <v>42645</v>
      </c>
      <c r="H310" s="43">
        <v>6.1295000000000002E-2</v>
      </c>
      <c r="I310" s="93">
        <v>143.74894399999999</v>
      </c>
      <c r="L310" s="82"/>
    </row>
    <row r="311" spans="1:12" s="75" customFormat="1" x14ac:dyDescent="0.2">
      <c r="A311" s="41" t="s">
        <v>287</v>
      </c>
      <c r="B311" s="42">
        <v>14300000</v>
      </c>
      <c r="C311" s="103">
        <v>0.11</v>
      </c>
      <c r="D311" s="90">
        <v>40100</v>
      </c>
      <c r="E311" s="96">
        <v>47405</v>
      </c>
      <c r="F311" s="92">
        <v>42474</v>
      </c>
      <c r="G311" s="46">
        <v>42657</v>
      </c>
      <c r="H311" s="43">
        <v>6.1331999999999998E-2</v>
      </c>
      <c r="I311" s="93">
        <v>143.777265</v>
      </c>
      <c r="L311" s="82"/>
    </row>
    <row r="312" spans="1:12" s="75" customFormat="1" x14ac:dyDescent="0.2">
      <c r="A312" s="41" t="s">
        <v>289</v>
      </c>
      <c r="B312" s="42">
        <v>16000000</v>
      </c>
      <c r="C312" s="103">
        <v>0.11</v>
      </c>
      <c r="D312" s="90">
        <v>40114</v>
      </c>
      <c r="E312" s="96">
        <v>47419</v>
      </c>
      <c r="F312" s="92">
        <v>42488</v>
      </c>
      <c r="G312" s="46">
        <v>42671</v>
      </c>
      <c r="H312" s="43">
        <v>6.1373999999999998E-2</v>
      </c>
      <c r="I312" s="93">
        <v>143.81218200000001</v>
      </c>
      <c r="L312" s="82"/>
    </row>
    <row r="313" spans="1:12" s="75" customFormat="1" x14ac:dyDescent="0.2">
      <c r="A313" s="41" t="s">
        <v>292</v>
      </c>
      <c r="B313" s="42">
        <v>3000000</v>
      </c>
      <c r="C313" s="103">
        <v>0.09</v>
      </c>
      <c r="D313" s="90">
        <v>40123</v>
      </c>
      <c r="E313" s="96">
        <v>47428</v>
      </c>
      <c r="F313" s="92">
        <v>42496</v>
      </c>
      <c r="G313" s="46">
        <v>42680</v>
      </c>
      <c r="H313" s="43">
        <v>6.1401999999999998E-2</v>
      </c>
      <c r="I313" s="93">
        <v>125.78796199999999</v>
      </c>
      <c r="L313" s="79"/>
    </row>
    <row r="314" spans="1:12" s="75" customFormat="1" x14ac:dyDescent="0.2">
      <c r="A314" s="41" t="s">
        <v>294</v>
      </c>
      <c r="B314" s="42">
        <v>11000000</v>
      </c>
      <c r="C314" s="103">
        <v>0.09</v>
      </c>
      <c r="D314" s="90">
        <v>40135</v>
      </c>
      <c r="E314" s="96">
        <v>47440</v>
      </c>
      <c r="F314" s="92">
        <v>42508</v>
      </c>
      <c r="G314" s="46">
        <v>42692</v>
      </c>
      <c r="H314" s="43">
        <v>6.1439000000000001E-2</v>
      </c>
      <c r="I314" s="93">
        <v>125.79191899999999</v>
      </c>
      <c r="L314" s="79"/>
    </row>
    <row r="315" spans="1:12" s="75" customFormat="1" x14ac:dyDescent="0.2">
      <c r="A315" s="41" t="s">
        <v>296</v>
      </c>
      <c r="B315" s="42">
        <v>7000000</v>
      </c>
      <c r="C315" s="103">
        <v>0.09</v>
      </c>
      <c r="D315" s="90">
        <v>40151</v>
      </c>
      <c r="E315" s="96">
        <v>47447</v>
      </c>
      <c r="F315" s="92">
        <v>42515</v>
      </c>
      <c r="G315" s="46">
        <v>42699</v>
      </c>
      <c r="H315" s="43">
        <v>6.1460000000000001E-2</v>
      </c>
      <c r="I315" s="93">
        <v>125.795012</v>
      </c>
      <c r="L315" s="79"/>
    </row>
    <row r="316" spans="1:12" s="75" customFormat="1" x14ac:dyDescent="0.2">
      <c r="A316" s="41" t="s">
        <v>297</v>
      </c>
      <c r="B316" s="42">
        <v>5800000</v>
      </c>
      <c r="C316" s="103">
        <v>0.08</v>
      </c>
      <c r="D316" s="90">
        <v>40165</v>
      </c>
      <c r="E316" s="96">
        <v>47456</v>
      </c>
      <c r="F316" s="92">
        <v>42525</v>
      </c>
      <c r="G316" s="46">
        <v>42708</v>
      </c>
      <c r="H316" s="43">
        <v>6.1487E-2</v>
      </c>
      <c r="I316" s="93">
        <v>116.751009</v>
      </c>
      <c r="L316" s="79"/>
    </row>
    <row r="317" spans="1:12" s="75" customFormat="1" x14ac:dyDescent="0.2">
      <c r="A317" s="41" t="s">
        <v>299</v>
      </c>
      <c r="B317" s="42">
        <v>8000000</v>
      </c>
      <c r="C317" s="103">
        <v>0.08</v>
      </c>
      <c r="D317" s="90">
        <v>40171</v>
      </c>
      <c r="E317" s="96">
        <v>47470</v>
      </c>
      <c r="F317" s="92">
        <v>42539</v>
      </c>
      <c r="G317" s="46">
        <v>42722</v>
      </c>
      <c r="H317" s="43">
        <v>6.1530000000000001E-2</v>
      </c>
      <c r="I317" s="93">
        <v>116.74231399999999</v>
      </c>
      <c r="L317" s="79"/>
    </row>
    <row r="318" spans="1:12" s="75" customFormat="1" x14ac:dyDescent="0.2">
      <c r="A318" s="41" t="s">
        <v>301</v>
      </c>
      <c r="B318" s="42">
        <v>5000000</v>
      </c>
      <c r="C318" s="103">
        <v>0.08</v>
      </c>
      <c r="D318" s="90">
        <v>40142</v>
      </c>
      <c r="E318" s="96">
        <v>47476</v>
      </c>
      <c r="F318" s="92">
        <v>42545</v>
      </c>
      <c r="G318" s="46">
        <v>42728</v>
      </c>
      <c r="H318" s="43">
        <v>6.1549E-2</v>
      </c>
      <c r="I318" s="93">
        <v>116.738159</v>
      </c>
      <c r="L318" s="79"/>
    </row>
    <row r="319" spans="1:12" s="75" customFormat="1" x14ac:dyDescent="0.2">
      <c r="A319" s="41" t="s">
        <v>302</v>
      </c>
      <c r="B319" s="42">
        <v>10000000</v>
      </c>
      <c r="C319" s="103">
        <v>0.08</v>
      </c>
      <c r="D319" s="90">
        <v>40177</v>
      </c>
      <c r="E319" s="96">
        <v>47482</v>
      </c>
      <c r="F319" s="92">
        <v>42551</v>
      </c>
      <c r="G319" s="46">
        <v>42734</v>
      </c>
      <c r="H319" s="43">
        <v>6.1566999999999997E-2</v>
      </c>
      <c r="I319" s="93">
        <v>116.735097</v>
      </c>
      <c r="L319" s="79"/>
    </row>
    <row r="320" spans="1:12" s="75" customFormat="1" x14ac:dyDescent="0.2">
      <c r="A320" s="41" t="s">
        <v>304</v>
      </c>
      <c r="B320" s="42">
        <v>11000000</v>
      </c>
      <c r="C320" s="103">
        <v>0.08</v>
      </c>
      <c r="D320" s="90">
        <v>40184</v>
      </c>
      <c r="E320" s="96">
        <v>47489</v>
      </c>
      <c r="F320" s="92">
        <v>42375</v>
      </c>
      <c r="G320" s="46">
        <v>42557</v>
      </c>
      <c r="H320" s="43">
        <v>6.1587999999999997E-2</v>
      </c>
      <c r="I320" s="93">
        <v>116.725188</v>
      </c>
      <c r="L320" s="79"/>
    </row>
    <row r="321" spans="1:12" s="75" customFormat="1" x14ac:dyDescent="0.2">
      <c r="A321" s="41" t="s">
        <v>305</v>
      </c>
      <c r="B321" s="42">
        <v>10000000</v>
      </c>
      <c r="C321" s="103">
        <v>0.08</v>
      </c>
      <c r="D321" s="90">
        <v>40198</v>
      </c>
      <c r="E321" s="96">
        <v>47503</v>
      </c>
      <c r="F321" s="92">
        <v>42389</v>
      </c>
      <c r="G321" s="46">
        <v>42571</v>
      </c>
      <c r="H321" s="43">
        <v>6.1630999999999998E-2</v>
      </c>
      <c r="I321" s="93">
        <v>116.708459</v>
      </c>
      <c r="L321" s="79"/>
    </row>
    <row r="322" spans="1:12" s="75" customFormat="1" x14ac:dyDescent="0.2">
      <c r="A322" s="41" t="s">
        <v>306</v>
      </c>
      <c r="B322" s="42">
        <v>8100000</v>
      </c>
      <c r="C322" s="103">
        <v>0.08</v>
      </c>
      <c r="D322" s="90">
        <v>40212</v>
      </c>
      <c r="E322" s="96">
        <v>47517</v>
      </c>
      <c r="F322" s="92">
        <v>42403</v>
      </c>
      <c r="G322" s="46">
        <v>42585</v>
      </c>
      <c r="H322" s="43">
        <v>6.1674E-2</v>
      </c>
      <c r="I322" s="93">
        <v>116.692224</v>
      </c>
      <c r="L322" s="79"/>
    </row>
    <row r="323" spans="1:12" s="75" customFormat="1" x14ac:dyDescent="0.2">
      <c r="A323" s="41" t="s">
        <v>307</v>
      </c>
      <c r="B323" s="42">
        <v>8300000</v>
      </c>
      <c r="C323" s="103">
        <v>0.08</v>
      </c>
      <c r="D323" s="90">
        <v>40226</v>
      </c>
      <c r="E323" s="96">
        <v>47531</v>
      </c>
      <c r="F323" s="92">
        <v>42417</v>
      </c>
      <c r="G323" s="46">
        <v>42599</v>
      </c>
      <c r="H323" s="43">
        <v>6.1717000000000001E-2</v>
      </c>
      <c r="I323" s="93">
        <v>116.676483</v>
      </c>
      <c r="L323" s="79"/>
    </row>
    <row r="324" spans="1:12" s="75" customFormat="1" x14ac:dyDescent="0.2">
      <c r="A324" s="41" t="s">
        <v>310</v>
      </c>
      <c r="B324" s="42">
        <v>6930000</v>
      </c>
      <c r="C324" s="103">
        <v>0.08</v>
      </c>
      <c r="D324" s="90">
        <v>40240</v>
      </c>
      <c r="E324" s="96">
        <v>47545</v>
      </c>
      <c r="F324" s="92">
        <v>42432</v>
      </c>
      <c r="G324" s="46">
        <v>42616</v>
      </c>
      <c r="H324" s="43">
        <v>6.1759000000000001E-2</v>
      </c>
      <c r="I324" s="93">
        <v>116.666946</v>
      </c>
      <c r="L324" s="79"/>
    </row>
    <row r="325" spans="1:12" s="75" customFormat="1" x14ac:dyDescent="0.2">
      <c r="A325" s="41" t="s">
        <v>308</v>
      </c>
      <c r="B325" s="42">
        <v>16100000</v>
      </c>
      <c r="C325" s="103">
        <v>0.08</v>
      </c>
      <c r="D325" s="90">
        <v>40247</v>
      </c>
      <c r="E325" s="96">
        <v>47552</v>
      </c>
      <c r="F325" s="92">
        <v>42439</v>
      </c>
      <c r="G325" s="46">
        <v>42623</v>
      </c>
      <c r="H325" s="43">
        <v>6.1781000000000003E-2</v>
      </c>
      <c r="I325" s="93">
        <v>116.658891</v>
      </c>
      <c r="L325" s="79"/>
    </row>
    <row r="326" spans="1:12" s="75" customFormat="1" x14ac:dyDescent="0.2">
      <c r="A326" s="41" t="s">
        <v>309</v>
      </c>
      <c r="B326" s="42">
        <v>13015000</v>
      </c>
      <c r="C326" s="103">
        <v>0.08</v>
      </c>
      <c r="D326" s="90">
        <v>40261</v>
      </c>
      <c r="E326" s="96">
        <v>47566</v>
      </c>
      <c r="F326" s="92">
        <v>42453</v>
      </c>
      <c r="G326" s="46">
        <v>42637</v>
      </c>
      <c r="H326" s="43">
        <v>6.1823999999999997E-2</v>
      </c>
      <c r="I326" s="93">
        <v>116.644158</v>
      </c>
      <c r="L326" s="79"/>
    </row>
    <row r="327" spans="1:12" s="75" customFormat="1" x14ac:dyDescent="0.2">
      <c r="A327" s="41" t="s">
        <v>312</v>
      </c>
      <c r="B327" s="42">
        <v>17000000</v>
      </c>
      <c r="C327" s="103">
        <v>0.08</v>
      </c>
      <c r="D327" s="90">
        <v>40282</v>
      </c>
      <c r="E327" s="96">
        <v>47587</v>
      </c>
      <c r="F327" s="92">
        <v>42474</v>
      </c>
      <c r="G327" s="46">
        <v>42657</v>
      </c>
      <c r="H327" s="43">
        <v>6.1887999999999999E-2</v>
      </c>
      <c r="I327" s="93">
        <v>116.622575</v>
      </c>
      <c r="L327" s="79"/>
    </row>
    <row r="328" spans="1:12" s="75" customFormat="1" x14ac:dyDescent="0.2">
      <c r="A328" s="41" t="s">
        <v>314</v>
      </c>
      <c r="B328" s="42">
        <v>2000000</v>
      </c>
      <c r="C328" s="103">
        <v>0.08</v>
      </c>
      <c r="D328" s="90">
        <v>40289</v>
      </c>
      <c r="E328" s="96">
        <v>47594</v>
      </c>
      <c r="F328" s="92">
        <v>42481</v>
      </c>
      <c r="G328" s="46">
        <v>42664</v>
      </c>
      <c r="H328" s="43">
        <v>6.1908999999999999E-2</v>
      </c>
      <c r="I328" s="93">
        <v>116.616339</v>
      </c>
      <c r="L328" s="79"/>
    </row>
    <row r="329" spans="1:12" s="75" customFormat="1" x14ac:dyDescent="0.2">
      <c r="A329" s="41" t="s">
        <v>315</v>
      </c>
      <c r="B329" s="42">
        <v>5100000</v>
      </c>
      <c r="C329" s="103">
        <v>0.08</v>
      </c>
      <c r="D329" s="90">
        <v>40296</v>
      </c>
      <c r="E329" s="96">
        <v>47601</v>
      </c>
      <c r="F329" s="92">
        <v>42488</v>
      </c>
      <c r="G329" s="46">
        <v>42671</v>
      </c>
      <c r="H329" s="43">
        <v>6.1931E-2</v>
      </c>
      <c r="I329" s="93">
        <v>116.609207</v>
      </c>
      <c r="L329" s="79"/>
    </row>
    <row r="330" spans="1:12" s="75" customFormat="1" x14ac:dyDescent="0.2">
      <c r="A330" s="41" t="s">
        <v>317</v>
      </c>
      <c r="B330" s="42">
        <v>10100000</v>
      </c>
      <c r="C330" s="103">
        <v>8.2500000000000004E-2</v>
      </c>
      <c r="D330" s="90">
        <v>40317</v>
      </c>
      <c r="E330" s="96">
        <v>47622</v>
      </c>
      <c r="F330" s="92">
        <v>42509</v>
      </c>
      <c r="G330" s="46">
        <v>42693</v>
      </c>
      <c r="H330" s="43">
        <v>6.1995000000000001E-2</v>
      </c>
      <c r="I330" s="93">
        <v>118.895939</v>
      </c>
      <c r="L330" s="79"/>
    </row>
    <row r="331" spans="1:12" s="75" customFormat="1" x14ac:dyDescent="0.2">
      <c r="A331" s="41" t="s">
        <v>318</v>
      </c>
      <c r="B331" s="42">
        <v>11000000</v>
      </c>
      <c r="C331" s="103">
        <v>8.5000000000000006E-2</v>
      </c>
      <c r="D331" s="90">
        <v>40324</v>
      </c>
      <c r="E331" s="96">
        <v>47629</v>
      </c>
      <c r="F331" s="92">
        <v>42516</v>
      </c>
      <c r="G331" s="46">
        <v>42700</v>
      </c>
      <c r="H331" s="43">
        <v>6.2016000000000002E-2</v>
      </c>
      <c r="I331" s="93">
        <v>121.198582</v>
      </c>
      <c r="L331" s="79"/>
    </row>
    <row r="332" spans="1:12" s="75" customFormat="1" x14ac:dyDescent="0.2">
      <c r="A332" s="41" t="s">
        <v>320</v>
      </c>
      <c r="B332" s="42">
        <v>300000</v>
      </c>
      <c r="C332" s="103">
        <v>8.7499999999999994E-2</v>
      </c>
      <c r="D332" s="90">
        <v>40331</v>
      </c>
      <c r="E332" s="100">
        <v>47636</v>
      </c>
      <c r="F332" s="92">
        <v>42523</v>
      </c>
      <c r="G332" s="46">
        <v>42706</v>
      </c>
      <c r="H332" s="43">
        <v>6.2038000000000003E-2</v>
      </c>
      <c r="I332" s="93">
        <v>123.50331300000001</v>
      </c>
      <c r="L332" s="79"/>
    </row>
    <row r="333" spans="1:12" s="75" customFormat="1" x14ac:dyDescent="0.2">
      <c r="A333" s="41" t="s">
        <v>321</v>
      </c>
      <c r="B333" s="42">
        <v>21000000</v>
      </c>
      <c r="C333" s="103">
        <v>0.09</v>
      </c>
      <c r="D333" s="90">
        <v>40340</v>
      </c>
      <c r="E333" s="100">
        <v>47645</v>
      </c>
      <c r="F333" s="92">
        <v>42532</v>
      </c>
      <c r="G333" s="46">
        <v>42715</v>
      </c>
      <c r="H333" s="43">
        <v>6.2065000000000002E-2</v>
      </c>
      <c r="I333" s="93">
        <v>125.81382000000001</v>
      </c>
      <c r="L333" s="79"/>
    </row>
    <row r="334" spans="1:12" s="75" customFormat="1" x14ac:dyDescent="0.2">
      <c r="A334" s="41" t="s">
        <v>322</v>
      </c>
      <c r="B334" s="42">
        <v>7000000</v>
      </c>
      <c r="C334" s="103">
        <v>9.2499999999999999E-2</v>
      </c>
      <c r="D334" s="90">
        <v>40345</v>
      </c>
      <c r="E334" s="100">
        <v>47650</v>
      </c>
      <c r="F334" s="92">
        <v>42537</v>
      </c>
      <c r="G334" s="46">
        <v>42720</v>
      </c>
      <c r="H334" s="43">
        <v>6.2080000000000003E-2</v>
      </c>
      <c r="I334" s="93">
        <v>128.12697600000001</v>
      </c>
      <c r="L334" s="79"/>
    </row>
    <row r="335" spans="1:12" s="75" customFormat="1" x14ac:dyDescent="0.2">
      <c r="A335" s="41" t="s">
        <v>323</v>
      </c>
      <c r="B335" s="42">
        <v>14200000</v>
      </c>
      <c r="C335" s="103">
        <v>9.5000000000000001E-2</v>
      </c>
      <c r="D335" s="90">
        <v>40352</v>
      </c>
      <c r="E335" s="100">
        <v>47657</v>
      </c>
      <c r="F335" s="92">
        <v>42544</v>
      </c>
      <c r="G335" s="46">
        <v>42727</v>
      </c>
      <c r="H335" s="43">
        <v>6.2101999999999997E-2</v>
      </c>
      <c r="I335" s="93">
        <v>130.44321500000001</v>
      </c>
      <c r="L335" s="79"/>
    </row>
    <row r="336" spans="1:12" s="75" customFormat="1" x14ac:dyDescent="0.2">
      <c r="A336" s="41" t="s">
        <v>324</v>
      </c>
      <c r="B336" s="42">
        <v>20000000</v>
      </c>
      <c r="C336" s="103">
        <v>0.1</v>
      </c>
      <c r="D336" s="90">
        <v>40366</v>
      </c>
      <c r="E336" s="100">
        <v>47671</v>
      </c>
      <c r="F336" s="92">
        <v>42376</v>
      </c>
      <c r="G336" s="46">
        <v>42558</v>
      </c>
      <c r="H336" s="43">
        <v>6.2143999999999998E-2</v>
      </c>
      <c r="I336" s="93">
        <v>135.08325199999999</v>
      </c>
      <c r="L336" s="79"/>
    </row>
    <row r="337" spans="1:12" s="75" customFormat="1" x14ac:dyDescent="0.2">
      <c r="A337" s="41" t="s">
        <v>325</v>
      </c>
      <c r="B337" s="42">
        <v>12100000</v>
      </c>
      <c r="C337" s="103">
        <v>0.1</v>
      </c>
      <c r="D337" s="90">
        <v>40373</v>
      </c>
      <c r="E337" s="100">
        <v>47678</v>
      </c>
      <c r="F337" s="92">
        <v>42383</v>
      </c>
      <c r="G337" s="46">
        <v>42565</v>
      </c>
      <c r="H337" s="43">
        <v>6.2165999999999999E-2</v>
      </c>
      <c r="I337" s="93">
        <v>135.08591000000001</v>
      </c>
      <c r="L337" s="79"/>
    </row>
    <row r="338" spans="1:12" s="75" customFormat="1" x14ac:dyDescent="0.2">
      <c r="A338" s="41" t="s">
        <v>326</v>
      </c>
      <c r="B338" s="42">
        <v>28935000</v>
      </c>
      <c r="C338" s="103">
        <v>0.1</v>
      </c>
      <c r="D338" s="90">
        <v>40387</v>
      </c>
      <c r="E338" s="100">
        <v>47692</v>
      </c>
      <c r="F338" s="92">
        <v>42397</v>
      </c>
      <c r="G338" s="46">
        <v>42579</v>
      </c>
      <c r="H338" s="43">
        <v>6.2209E-2</v>
      </c>
      <c r="I338" s="93">
        <v>135.092804</v>
      </c>
      <c r="L338" s="79"/>
    </row>
    <row r="339" spans="1:12" s="75" customFormat="1" x14ac:dyDescent="0.2">
      <c r="A339" s="41" t="s">
        <v>330</v>
      </c>
      <c r="B339" s="42">
        <v>10000000</v>
      </c>
      <c r="C339" s="103">
        <v>0.1</v>
      </c>
      <c r="D339" s="90">
        <v>40394</v>
      </c>
      <c r="E339" s="96">
        <v>47699</v>
      </c>
      <c r="F339" s="92">
        <v>42404</v>
      </c>
      <c r="G339" s="46">
        <v>42586</v>
      </c>
      <c r="H339" s="43">
        <v>6.2230000000000001E-2</v>
      </c>
      <c r="I339" s="93">
        <v>135.09704099999999</v>
      </c>
      <c r="L339" s="79"/>
    </row>
    <row r="340" spans="1:12" s="75" customFormat="1" x14ac:dyDescent="0.2">
      <c r="A340" s="41" t="s">
        <v>331</v>
      </c>
      <c r="B340" s="42">
        <v>2160000</v>
      </c>
      <c r="C340" s="103">
        <v>0.1</v>
      </c>
      <c r="D340" s="90">
        <v>40401</v>
      </c>
      <c r="E340" s="96">
        <v>47706</v>
      </c>
      <c r="F340" s="92">
        <v>42411</v>
      </c>
      <c r="G340" s="46">
        <v>42593</v>
      </c>
      <c r="H340" s="43">
        <v>6.2251000000000001E-2</v>
      </c>
      <c r="I340" s="93">
        <v>135.10142500000001</v>
      </c>
      <c r="L340" s="79"/>
    </row>
    <row r="341" spans="1:12" s="75" customFormat="1" x14ac:dyDescent="0.2">
      <c r="A341" s="41" t="s">
        <v>332</v>
      </c>
      <c r="B341" s="42">
        <v>20100000</v>
      </c>
      <c r="C341" s="103">
        <v>0.14000000000000001</v>
      </c>
      <c r="D341" s="90">
        <v>40401</v>
      </c>
      <c r="E341" s="96">
        <v>51359</v>
      </c>
      <c r="F341" s="92">
        <v>42411</v>
      </c>
      <c r="G341" s="46">
        <v>42593</v>
      </c>
      <c r="H341" s="43">
        <v>7.4246999999999994E-2</v>
      </c>
      <c r="I341" s="93">
        <v>173.27124699999999</v>
      </c>
      <c r="L341" s="79"/>
    </row>
    <row r="342" spans="1:12" s="75" customFormat="1" x14ac:dyDescent="0.2">
      <c r="A342" s="10"/>
      <c r="B342" s="10"/>
      <c r="C342" s="10"/>
      <c r="D342" s="10"/>
      <c r="E342" s="10"/>
      <c r="F342" s="68"/>
      <c r="G342" s="68"/>
      <c r="H342" s="10"/>
      <c r="I342" s="12"/>
      <c r="J342" s="12"/>
      <c r="K342" s="12"/>
      <c r="L342" s="79"/>
    </row>
    <row r="343" spans="1:12" x14ac:dyDescent="0.2">
      <c r="A343" s="14" t="s">
        <v>117</v>
      </c>
      <c r="B343" s="14"/>
      <c r="C343" s="14"/>
      <c r="D343" s="14"/>
      <c r="E343" s="14"/>
      <c r="F343" s="14"/>
      <c r="G343" s="14"/>
      <c r="H343" s="14"/>
      <c r="I343" s="14"/>
      <c r="J343" s="14"/>
      <c r="K343" s="14"/>
    </row>
    <row r="344" spans="1:12" s="14" customFormat="1" x14ac:dyDescent="0.2">
      <c r="A344" s="14" t="s">
        <v>122</v>
      </c>
      <c r="J344" s="38"/>
    </row>
    <row r="345" spans="1:12" s="14" customFormat="1" x14ac:dyDescent="0.2">
      <c r="A345" s="157" t="s">
        <v>121</v>
      </c>
      <c r="B345" s="157"/>
      <c r="C345" s="157"/>
      <c r="D345" s="157"/>
      <c r="E345" s="157"/>
      <c r="F345" s="157"/>
      <c r="G345" s="157"/>
      <c r="H345" s="157"/>
      <c r="I345" s="157"/>
    </row>
    <row r="346" spans="1:12" s="14" customFormat="1" x14ac:dyDescent="0.2">
      <c r="A346" s="60" t="s">
        <v>173</v>
      </c>
      <c r="E346" s="75"/>
      <c r="F346" s="75"/>
      <c r="G346" s="75"/>
      <c r="H346" s="10"/>
      <c r="I346" s="85"/>
      <c r="J346" s="85"/>
      <c r="K346" s="85"/>
    </row>
    <row r="347" spans="1:12" x14ac:dyDescent="0.2">
      <c r="A347" s="14" t="s">
        <v>174</v>
      </c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1"/>
    </row>
    <row r="348" spans="1:12" s="14" customFormat="1" x14ac:dyDescent="0.2">
      <c r="A348" s="14" t="s">
        <v>172</v>
      </c>
      <c r="E348" s="75"/>
      <c r="F348" s="75"/>
      <c r="G348" s="75"/>
      <c r="H348" s="10"/>
      <c r="I348" s="85"/>
      <c r="J348" s="85"/>
      <c r="K348" s="85"/>
    </row>
    <row r="349" spans="1:12" x14ac:dyDescent="0.2">
      <c r="A349" s="14" t="s">
        <v>115</v>
      </c>
      <c r="B349" s="14"/>
      <c r="C349" s="14"/>
      <c r="D349" s="14"/>
      <c r="E349" s="14"/>
      <c r="F349" s="75"/>
      <c r="G349" s="75"/>
      <c r="I349" s="85"/>
      <c r="J349" s="85"/>
      <c r="K349" s="85"/>
      <c r="L349" s="11"/>
    </row>
    <row r="350" spans="1:12" x14ac:dyDescent="0.2">
      <c r="A350" s="14" t="s">
        <v>24</v>
      </c>
      <c r="B350" s="14"/>
      <c r="C350" s="14"/>
      <c r="D350" s="14"/>
      <c r="E350" s="14"/>
      <c r="F350" s="75"/>
      <c r="G350" s="75"/>
      <c r="I350" s="85"/>
      <c r="J350" s="85"/>
      <c r="K350" s="85"/>
      <c r="L350" s="11"/>
    </row>
    <row r="351" spans="1:12" x14ac:dyDescent="0.2">
      <c r="A351" s="14"/>
      <c r="B351" s="14"/>
      <c r="C351" s="14"/>
      <c r="D351" s="14"/>
      <c r="E351" s="14"/>
      <c r="F351" s="75"/>
      <c r="G351" s="75"/>
      <c r="I351" s="85"/>
      <c r="J351" s="85"/>
      <c r="K351" s="85"/>
      <c r="L351" s="11"/>
    </row>
    <row r="352" spans="1:12" x14ac:dyDescent="0.2">
      <c r="B352" s="8"/>
      <c r="C352" s="8"/>
      <c r="D352" s="8"/>
      <c r="E352" s="8"/>
      <c r="F352" s="75"/>
      <c r="G352" s="75"/>
      <c r="I352" s="39"/>
      <c r="K352" s="85"/>
      <c r="L352" s="11"/>
    </row>
    <row r="353" spans="1:13" x14ac:dyDescent="0.2">
      <c r="B353" s="14"/>
      <c r="C353" s="14"/>
      <c r="D353" s="14"/>
      <c r="E353" s="14"/>
      <c r="L353" s="11"/>
    </row>
    <row r="354" spans="1:13" x14ac:dyDescent="0.2">
      <c r="A354" s="14"/>
      <c r="B354" s="14"/>
      <c r="C354" s="14"/>
      <c r="D354" s="14"/>
      <c r="E354" s="14"/>
      <c r="F354" s="86"/>
      <c r="G354" s="86"/>
      <c r="H354" s="14"/>
      <c r="I354" s="11"/>
      <c r="J354" s="11"/>
      <c r="K354" s="11"/>
    </row>
    <row r="355" spans="1:13" s="14" customFormat="1" x14ac:dyDescent="0.2">
      <c r="A355" s="10"/>
      <c r="B355" s="10"/>
      <c r="C355" s="10"/>
      <c r="D355" s="10"/>
      <c r="E355" s="10"/>
      <c r="F355" s="68"/>
      <c r="G355" s="68"/>
      <c r="H355" s="10"/>
      <c r="I355" s="12"/>
      <c r="J355" s="12"/>
      <c r="K355" s="12"/>
      <c r="L355" s="11"/>
      <c r="M355" s="11"/>
    </row>
    <row r="356" spans="1:13" x14ac:dyDescent="0.2">
      <c r="A356" s="87"/>
    </row>
  </sheetData>
  <sheetProtection password="C1C1" sheet="1" objects="1" scenarios="1"/>
  <sortState ref="A9:I341">
    <sortCondition ref="E9:E341"/>
  </sortState>
  <mergeCells count="1">
    <mergeCell ref="A345:I345"/>
  </mergeCells>
  <phoneticPr fontId="0" type="noConversion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M25"/>
  <sheetViews>
    <sheetView workbookViewId="0">
      <selection activeCell="F2" sqref="F2:G2"/>
    </sheetView>
  </sheetViews>
  <sheetFormatPr defaultRowHeight="12.75" x14ac:dyDescent="0.2"/>
  <cols>
    <col min="1" max="1" width="14.85546875" style="14" customWidth="1"/>
    <col min="2" max="2" width="11.85546875" style="14" customWidth="1"/>
    <col min="3" max="3" width="14.7109375" style="14" customWidth="1"/>
    <col min="4" max="4" width="14.85546875" style="14" bestFit="1" customWidth="1"/>
    <col min="5" max="5" width="14.85546875" style="14" customWidth="1"/>
    <col min="6" max="6" width="12.85546875" style="14" bestFit="1" customWidth="1"/>
    <col min="7" max="7" width="13.7109375" style="11" bestFit="1" customWidth="1"/>
    <col min="8" max="8" width="14" style="11" customWidth="1"/>
    <col min="9" max="9" width="10.42578125" style="11" bestFit="1" customWidth="1"/>
    <col min="10" max="10" width="14.140625" style="11" customWidth="1"/>
    <col min="11" max="11" width="14.7109375" style="11" bestFit="1" customWidth="1"/>
    <col min="12" max="12" width="10.42578125" style="11" customWidth="1"/>
    <col min="13" max="16384" width="9.140625" style="14"/>
  </cols>
  <sheetData>
    <row r="1" spans="1:13" s="10" customFormat="1" x14ac:dyDescent="0.2">
      <c r="A1" s="8" t="s">
        <v>38</v>
      </c>
      <c r="B1" s="9"/>
      <c r="C1" s="9"/>
      <c r="D1" s="9"/>
      <c r="E1" s="9"/>
      <c r="F1" s="9"/>
      <c r="H1" s="11"/>
      <c r="I1" s="12"/>
      <c r="J1" s="12"/>
      <c r="K1" s="12"/>
      <c r="L1" s="12"/>
      <c r="M1" s="13"/>
    </row>
    <row r="2" spans="1:13" s="10" customFormat="1" x14ac:dyDescent="0.2">
      <c r="A2" s="14"/>
      <c r="B2" s="9" t="s">
        <v>9</v>
      </c>
      <c r="C2" s="9"/>
      <c r="D2" s="15">
        <f>ValueDate</f>
        <v>42551</v>
      </c>
      <c r="E2" s="15"/>
      <c r="F2" s="16"/>
      <c r="G2" s="17"/>
      <c r="H2" s="11"/>
      <c r="I2" s="12"/>
      <c r="J2" s="12"/>
      <c r="K2" s="12"/>
      <c r="L2" s="12"/>
      <c r="M2" s="13"/>
    </row>
    <row r="3" spans="1:13" s="10" customFormat="1" ht="6" customHeight="1" x14ac:dyDescent="0.2">
      <c r="A3" s="14"/>
      <c r="B3" s="9"/>
      <c r="C3" s="9"/>
      <c r="D3" s="9"/>
      <c r="E3" s="9"/>
      <c r="F3" s="9"/>
      <c r="G3" s="18"/>
      <c r="H3" s="11"/>
      <c r="I3" s="12"/>
      <c r="J3" s="12"/>
      <c r="K3" s="12"/>
      <c r="L3" s="12"/>
      <c r="M3" s="13"/>
    </row>
    <row r="4" spans="1:13" s="10" customFormat="1" x14ac:dyDescent="0.2">
      <c r="A4" s="19" t="s">
        <v>7</v>
      </c>
      <c r="B4" s="9"/>
      <c r="C4" s="9"/>
      <c r="D4" s="9"/>
      <c r="E4" s="9"/>
      <c r="F4" s="9"/>
      <c r="H4" s="11"/>
      <c r="I4" s="12"/>
      <c r="J4" s="12"/>
      <c r="K4" s="12"/>
      <c r="L4" s="12"/>
      <c r="M4" s="13"/>
    </row>
    <row r="5" spans="1:13" s="10" customFormat="1" ht="5.25" customHeight="1" x14ac:dyDescent="0.2">
      <c r="I5" s="12"/>
      <c r="J5" s="12"/>
      <c r="K5" s="12"/>
      <c r="L5" s="12"/>
      <c r="M5" s="13"/>
    </row>
    <row r="6" spans="1:13" s="10" customFormat="1" x14ac:dyDescent="0.2">
      <c r="A6" s="20" t="s">
        <v>538</v>
      </c>
      <c r="B6" s="21" t="s">
        <v>519</v>
      </c>
      <c r="C6" s="21" t="s">
        <v>542</v>
      </c>
      <c r="D6" s="20" t="s">
        <v>541</v>
      </c>
      <c r="E6" s="21" t="s">
        <v>1</v>
      </c>
      <c r="F6" s="20" t="s">
        <v>2</v>
      </c>
      <c r="G6" s="21" t="s">
        <v>3</v>
      </c>
      <c r="H6" s="21" t="s">
        <v>4</v>
      </c>
      <c r="I6" s="22" t="s">
        <v>11</v>
      </c>
      <c r="J6" s="11"/>
      <c r="K6" s="11"/>
      <c r="L6" s="106"/>
      <c r="M6" s="23"/>
    </row>
    <row r="7" spans="1:13" s="10" customFormat="1" x14ac:dyDescent="0.2">
      <c r="A7" s="24" t="s">
        <v>539</v>
      </c>
      <c r="B7" s="25" t="s">
        <v>522</v>
      </c>
      <c r="C7" s="26" t="s">
        <v>518</v>
      </c>
      <c r="D7" s="27" t="s">
        <v>5</v>
      </c>
      <c r="E7" s="25" t="s">
        <v>5</v>
      </c>
      <c r="F7" s="27" t="s">
        <v>5</v>
      </c>
      <c r="G7" s="25" t="s">
        <v>5</v>
      </c>
      <c r="H7" s="25" t="s">
        <v>1</v>
      </c>
      <c r="I7" s="28">
        <v>100</v>
      </c>
      <c r="J7" s="11"/>
      <c r="K7" s="11"/>
      <c r="L7" s="107"/>
      <c r="M7" s="29"/>
    </row>
    <row r="8" spans="1:13" s="10" customFormat="1" ht="1.5" customHeight="1" x14ac:dyDescent="0.2">
      <c r="A8" s="30"/>
      <c r="B8" s="31"/>
      <c r="C8" s="32"/>
      <c r="D8" s="33"/>
      <c r="E8" s="34"/>
      <c r="F8" s="33"/>
      <c r="G8" s="34"/>
      <c r="H8" s="34"/>
      <c r="I8" s="35"/>
      <c r="J8" s="11"/>
      <c r="K8" s="11"/>
      <c r="L8" s="31"/>
      <c r="M8" s="36"/>
    </row>
    <row r="9" spans="1:13" x14ac:dyDescent="0.2">
      <c r="A9" s="104" t="s">
        <v>106</v>
      </c>
      <c r="B9" s="42">
        <v>15000000</v>
      </c>
      <c r="C9" s="43">
        <v>6.8000000000000005E-2</v>
      </c>
      <c r="D9" s="44">
        <v>38687</v>
      </c>
      <c r="E9" s="45">
        <v>44166</v>
      </c>
      <c r="F9" s="46">
        <v>42522</v>
      </c>
      <c r="G9" s="47">
        <v>42705</v>
      </c>
      <c r="H9" s="43">
        <v>4.5101000000000002E-2</v>
      </c>
      <c r="I9" s="48">
        <v>109.080518</v>
      </c>
      <c r="L9" s="108"/>
    </row>
    <row r="10" spans="1:13" x14ac:dyDescent="0.2">
      <c r="A10" s="104" t="s">
        <v>179</v>
      </c>
      <c r="B10" s="42">
        <v>14250000</v>
      </c>
      <c r="C10" s="43">
        <v>6.83E-2</v>
      </c>
      <c r="D10" s="44" t="s">
        <v>543</v>
      </c>
      <c r="E10" s="45">
        <v>44839</v>
      </c>
      <c r="F10" s="46">
        <v>42465</v>
      </c>
      <c r="G10" s="47">
        <v>42648</v>
      </c>
      <c r="H10" s="43">
        <v>5.1609000000000002E-2</v>
      </c>
      <c r="I10" s="48">
        <v>108.82777299999999</v>
      </c>
      <c r="L10" s="108"/>
    </row>
    <row r="11" spans="1:13" x14ac:dyDescent="0.2">
      <c r="A11" s="104" t="s">
        <v>198</v>
      </c>
      <c r="B11" s="42">
        <v>8000000</v>
      </c>
      <c r="C11" s="43">
        <v>7.1900000000000006E-2</v>
      </c>
      <c r="D11" s="44">
        <v>39632</v>
      </c>
      <c r="E11" s="45">
        <v>45110</v>
      </c>
      <c r="F11" s="46">
        <v>42372</v>
      </c>
      <c r="G11" s="47">
        <v>42554</v>
      </c>
      <c r="H11" s="43">
        <v>5.4178999999999998E-2</v>
      </c>
      <c r="I11" s="48">
        <v>110.219514</v>
      </c>
      <c r="L11" s="108"/>
    </row>
    <row r="12" spans="1:13" ht="13.5" customHeight="1" x14ac:dyDescent="0.2"/>
    <row r="13" spans="1:13" x14ac:dyDescent="0.2">
      <c r="A13" s="14" t="s">
        <v>117</v>
      </c>
      <c r="G13" s="14"/>
      <c r="H13" s="14"/>
      <c r="I13" s="14"/>
      <c r="J13" s="14"/>
      <c r="K13" s="14"/>
      <c r="L13" s="14"/>
    </row>
    <row r="14" spans="1:13" x14ac:dyDescent="0.2">
      <c r="A14" s="14" t="s">
        <v>118</v>
      </c>
      <c r="G14" s="14"/>
      <c r="H14" s="14"/>
      <c r="I14" s="14"/>
      <c r="J14" s="14"/>
      <c r="K14" s="14"/>
      <c r="L14" s="14"/>
    </row>
    <row r="15" spans="1:13" x14ac:dyDescent="0.2">
      <c r="A15" s="157" t="s">
        <v>116</v>
      </c>
      <c r="B15" s="157"/>
      <c r="C15" s="157"/>
      <c r="D15" s="157"/>
      <c r="E15" s="157"/>
      <c r="F15" s="157"/>
      <c r="G15" s="157"/>
      <c r="H15" s="157"/>
      <c r="I15" s="14"/>
      <c r="J15" s="38"/>
      <c r="K15" s="14"/>
      <c r="L15" s="14"/>
    </row>
    <row r="16" spans="1:13" x14ac:dyDescent="0.2">
      <c r="A16" s="14" t="s">
        <v>178</v>
      </c>
      <c r="F16" s="11"/>
      <c r="I16" s="14"/>
    </row>
    <row r="17" spans="1:12" x14ac:dyDescent="0.2">
      <c r="A17" s="14" t="s">
        <v>174</v>
      </c>
      <c r="F17" s="11"/>
      <c r="I17" s="14"/>
    </row>
    <row r="18" spans="1:12" x14ac:dyDescent="0.2">
      <c r="A18" s="14" t="s">
        <v>172</v>
      </c>
      <c r="F18" s="11"/>
      <c r="I18" s="14"/>
    </row>
    <row r="19" spans="1:12" x14ac:dyDescent="0.2">
      <c r="A19" s="14" t="s">
        <v>175</v>
      </c>
      <c r="F19" s="11"/>
    </row>
    <row r="20" spans="1:12" x14ac:dyDescent="0.2">
      <c r="A20" s="14" t="s">
        <v>176</v>
      </c>
      <c r="F20" s="11"/>
      <c r="I20" s="14"/>
    </row>
    <row r="21" spans="1:12" x14ac:dyDescent="0.2">
      <c r="A21" s="14" t="s">
        <v>24</v>
      </c>
      <c r="F21" s="11"/>
    </row>
    <row r="22" spans="1:12" x14ac:dyDescent="0.2">
      <c r="F22" s="11"/>
    </row>
    <row r="23" spans="1:12" x14ac:dyDescent="0.2">
      <c r="A23" s="1"/>
      <c r="B23" s="8"/>
      <c r="C23" s="8"/>
      <c r="D23" s="8"/>
      <c r="E23" s="8"/>
      <c r="F23" s="8"/>
    </row>
    <row r="24" spans="1:12" x14ac:dyDescent="0.2">
      <c r="B24" s="39"/>
      <c r="C24" s="39"/>
      <c r="D24" s="39"/>
      <c r="E24" s="39"/>
      <c r="H24" s="39"/>
      <c r="I24" s="14"/>
      <c r="J24" s="14"/>
      <c r="K24" s="14"/>
      <c r="L24" s="14"/>
    </row>
    <row r="25" spans="1:12" x14ac:dyDescent="0.2">
      <c r="A25" s="40"/>
    </row>
  </sheetData>
  <sheetProtection password="C1C1" sheet="1" objects="1" scenarios="1"/>
  <sortState ref="A9:I11">
    <sortCondition ref="E9:E11"/>
  </sortState>
  <mergeCells count="1">
    <mergeCell ref="A15:H15"/>
  </mergeCells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N40"/>
  <sheetViews>
    <sheetView workbookViewId="0">
      <pane ySplit="8" topLeftCell="A9" activePane="bottomLeft" state="frozen"/>
      <selection activeCell="F108" sqref="F108"/>
      <selection pane="bottomLeft" activeCell="E2" sqref="E2:F2"/>
    </sheetView>
  </sheetViews>
  <sheetFormatPr defaultRowHeight="12.75" x14ac:dyDescent="0.2"/>
  <cols>
    <col min="1" max="1" width="16" style="14" customWidth="1"/>
    <col min="2" max="2" width="15.28515625" style="14" bestFit="1" customWidth="1"/>
    <col min="3" max="4" width="15.140625" style="14" customWidth="1"/>
    <col min="5" max="5" width="14.7109375" style="14" customWidth="1"/>
    <col min="6" max="6" width="13" style="14" bestFit="1" customWidth="1"/>
    <col min="7" max="7" width="13" style="14" customWidth="1"/>
    <col min="8" max="8" width="11.7109375" style="14" customWidth="1"/>
    <col min="9" max="9" width="10.7109375" style="14" customWidth="1"/>
    <col min="10" max="10" width="11.85546875" style="14" customWidth="1"/>
    <col min="11" max="11" width="9.140625" style="14"/>
    <col min="12" max="12" width="13.7109375" style="14" customWidth="1"/>
    <col min="13" max="16384" width="9.140625" style="14"/>
  </cols>
  <sheetData>
    <row r="1" spans="1:12" s="10" customFormat="1" x14ac:dyDescent="0.2">
      <c r="A1" s="1" t="s">
        <v>38</v>
      </c>
      <c r="B1" s="109"/>
      <c r="C1" s="109"/>
      <c r="D1" s="109"/>
      <c r="E1" s="109"/>
      <c r="F1" s="68"/>
      <c r="G1" s="68"/>
      <c r="H1" s="75"/>
      <c r="I1" s="110"/>
      <c r="J1" s="110"/>
      <c r="K1" s="13"/>
    </row>
    <row r="2" spans="1:12" s="10" customFormat="1" x14ac:dyDescent="0.2">
      <c r="A2" s="75"/>
      <c r="B2" s="109" t="s">
        <v>9</v>
      </c>
      <c r="C2" s="15">
        <f>ValueDateFEA</f>
        <v>42551</v>
      </c>
      <c r="D2" s="15"/>
      <c r="E2" s="111"/>
      <c r="F2" s="70"/>
      <c r="G2" s="70"/>
      <c r="H2" s="75"/>
      <c r="I2" s="110"/>
      <c r="J2" s="110"/>
      <c r="K2" s="13"/>
    </row>
    <row r="3" spans="1:12" s="10" customFormat="1" ht="6" customHeight="1" x14ac:dyDescent="0.2">
      <c r="A3" s="75"/>
      <c r="B3" s="109"/>
      <c r="C3" s="109"/>
      <c r="D3" s="109"/>
      <c r="E3" s="109"/>
      <c r="F3" s="71"/>
      <c r="G3" s="71"/>
      <c r="H3" s="75"/>
      <c r="I3" s="110"/>
      <c r="J3" s="110"/>
      <c r="K3" s="13"/>
    </row>
    <row r="4" spans="1:12" s="10" customFormat="1" x14ac:dyDescent="0.2">
      <c r="A4" s="112" t="s">
        <v>8</v>
      </c>
      <c r="B4" s="109"/>
      <c r="C4" s="109"/>
      <c r="D4" s="109"/>
      <c r="E4" s="109"/>
      <c r="F4" s="68"/>
      <c r="G4" s="68"/>
      <c r="H4" s="75"/>
      <c r="I4" s="110"/>
      <c r="J4" s="110"/>
      <c r="K4" s="13"/>
    </row>
    <row r="5" spans="1:12" s="10" customFormat="1" ht="5.25" customHeight="1" x14ac:dyDescent="0.2">
      <c r="A5" s="68"/>
      <c r="B5" s="68"/>
      <c r="C5" s="68"/>
      <c r="D5" s="68"/>
      <c r="E5" s="68"/>
      <c r="F5" s="68"/>
      <c r="G5" s="68"/>
      <c r="H5" s="68"/>
      <c r="I5" s="110"/>
      <c r="J5" s="110"/>
      <c r="K5" s="13"/>
    </row>
    <row r="6" spans="1:12" s="10" customFormat="1" x14ac:dyDescent="0.2">
      <c r="A6" s="21" t="s">
        <v>538</v>
      </c>
      <c r="B6" s="113" t="s">
        <v>519</v>
      </c>
      <c r="C6" s="50" t="s">
        <v>540</v>
      </c>
      <c r="D6" s="50" t="s">
        <v>541</v>
      </c>
      <c r="E6" s="21" t="s">
        <v>1</v>
      </c>
      <c r="F6" s="20" t="s">
        <v>2</v>
      </c>
      <c r="G6" s="21" t="s">
        <v>3</v>
      </c>
      <c r="H6" s="21" t="s">
        <v>4</v>
      </c>
      <c r="I6" s="22" t="s">
        <v>11</v>
      </c>
      <c r="J6" s="14"/>
      <c r="K6" s="23"/>
      <c r="L6" s="14"/>
    </row>
    <row r="7" spans="1:12" s="10" customFormat="1" x14ac:dyDescent="0.2">
      <c r="A7" s="26" t="s">
        <v>539</v>
      </c>
      <c r="B7" s="114" t="s">
        <v>522</v>
      </c>
      <c r="C7" s="115" t="s">
        <v>518</v>
      </c>
      <c r="D7" s="115" t="s">
        <v>5</v>
      </c>
      <c r="E7" s="25" t="s">
        <v>5</v>
      </c>
      <c r="F7" s="27" t="s">
        <v>5</v>
      </c>
      <c r="G7" s="25" t="s">
        <v>5</v>
      </c>
      <c r="H7" s="25" t="s">
        <v>1</v>
      </c>
      <c r="I7" s="28">
        <v>100</v>
      </c>
      <c r="J7" s="14"/>
      <c r="K7" s="29"/>
      <c r="L7" s="14"/>
    </row>
    <row r="8" spans="1:12" s="10" customFormat="1" ht="1.5" customHeight="1" x14ac:dyDescent="0.2">
      <c r="A8" s="116"/>
      <c r="B8" s="117"/>
      <c r="C8" s="118"/>
      <c r="D8" s="118"/>
      <c r="E8" s="74"/>
      <c r="F8" s="119"/>
      <c r="G8" s="74"/>
      <c r="H8" s="74"/>
      <c r="I8" s="120"/>
      <c r="J8" s="14"/>
      <c r="K8" s="36"/>
      <c r="L8" s="14"/>
    </row>
    <row r="9" spans="1:12" x14ac:dyDescent="0.2">
      <c r="A9" s="124">
        <v>42590</v>
      </c>
      <c r="B9" s="125">
        <v>200000</v>
      </c>
      <c r="C9" s="43">
        <v>3.2500000000000001E-2</v>
      </c>
      <c r="D9" s="44">
        <v>41859</v>
      </c>
      <c r="E9" s="45">
        <v>42590</v>
      </c>
      <c r="F9" s="46">
        <v>42408</v>
      </c>
      <c r="G9" s="47">
        <v>42590</v>
      </c>
      <c r="H9" s="43">
        <v>7.3899999999999999E-3</v>
      </c>
      <c r="I9" s="48">
        <v>100.267813</v>
      </c>
      <c r="K9" s="121"/>
    </row>
    <row r="10" spans="1:12" x14ac:dyDescent="0.2">
      <c r="A10" s="126" t="s">
        <v>277</v>
      </c>
      <c r="B10" s="127">
        <v>5000000</v>
      </c>
      <c r="C10" s="128">
        <v>0.109</v>
      </c>
      <c r="D10" s="129">
        <v>40043</v>
      </c>
      <c r="E10" s="130">
        <v>42614</v>
      </c>
      <c r="F10" s="131">
        <v>42430</v>
      </c>
      <c r="G10" s="132">
        <v>42614</v>
      </c>
      <c r="H10" s="128">
        <v>8.4200000000000004E-3</v>
      </c>
      <c r="I10" s="133">
        <v>101.714249</v>
      </c>
      <c r="K10" s="121"/>
    </row>
    <row r="11" spans="1:12" x14ac:dyDescent="0.2">
      <c r="A11" s="134" t="s">
        <v>525</v>
      </c>
      <c r="B11" s="125">
        <v>200000</v>
      </c>
      <c r="C11" s="43">
        <v>3.5000000000000003E-2</v>
      </c>
      <c r="D11" s="44">
        <v>41859</v>
      </c>
      <c r="E11" s="45">
        <v>42955</v>
      </c>
      <c r="F11" s="46">
        <v>42408</v>
      </c>
      <c r="G11" s="47">
        <v>42590</v>
      </c>
      <c r="H11" s="43">
        <v>3.7122000000000002E-2</v>
      </c>
      <c r="I11" s="48">
        <v>99.769180000000006</v>
      </c>
      <c r="K11" s="121"/>
    </row>
    <row r="12" spans="1:12" x14ac:dyDescent="0.2">
      <c r="A12" s="134" t="s">
        <v>423</v>
      </c>
      <c r="B12" s="125">
        <v>5000000</v>
      </c>
      <c r="C12" s="43">
        <v>3.7499999999999999E-2</v>
      </c>
      <c r="D12" s="44">
        <v>41262</v>
      </c>
      <c r="E12" s="45">
        <v>43088</v>
      </c>
      <c r="F12" s="46">
        <v>42540</v>
      </c>
      <c r="G12" s="47">
        <v>42723</v>
      </c>
      <c r="H12" s="43">
        <v>3.7491999999999998E-2</v>
      </c>
      <c r="I12" s="48">
        <v>100.000153</v>
      </c>
      <c r="K12" s="121"/>
    </row>
    <row r="13" spans="1:12" x14ac:dyDescent="0.2">
      <c r="A13" s="134" t="s">
        <v>437</v>
      </c>
      <c r="B13" s="125">
        <v>1000000</v>
      </c>
      <c r="C13" s="43">
        <v>0.03</v>
      </c>
      <c r="D13" s="44">
        <v>41449</v>
      </c>
      <c r="E13" s="45">
        <v>43275</v>
      </c>
      <c r="F13" s="46">
        <v>42545</v>
      </c>
      <c r="G13" s="47">
        <v>42728</v>
      </c>
      <c r="H13" s="43">
        <v>3.8011000000000003E-2</v>
      </c>
      <c r="I13" s="48">
        <v>98.482748999999998</v>
      </c>
      <c r="K13" s="121"/>
    </row>
    <row r="14" spans="1:12" x14ac:dyDescent="0.2">
      <c r="A14" s="134" t="s">
        <v>526</v>
      </c>
      <c r="B14" s="125">
        <v>5200000</v>
      </c>
      <c r="C14" s="43">
        <v>4.7399999999999998E-2</v>
      </c>
      <c r="D14" s="44">
        <v>41859</v>
      </c>
      <c r="E14" s="45">
        <v>43685</v>
      </c>
      <c r="F14" s="46">
        <v>42408</v>
      </c>
      <c r="G14" s="47">
        <v>42590</v>
      </c>
      <c r="H14" s="43">
        <v>3.9660000000000001E-2</v>
      </c>
      <c r="I14" s="48">
        <v>102.23791</v>
      </c>
      <c r="K14" s="121"/>
    </row>
    <row r="15" spans="1:12" x14ac:dyDescent="0.2">
      <c r="A15" s="134" t="s">
        <v>339</v>
      </c>
      <c r="B15" s="125">
        <v>500000</v>
      </c>
      <c r="C15" s="43">
        <v>0.08</v>
      </c>
      <c r="D15" s="44">
        <v>40466</v>
      </c>
      <c r="E15" s="45">
        <v>44119</v>
      </c>
      <c r="F15" s="46">
        <v>42475</v>
      </c>
      <c r="G15" s="47">
        <v>42658</v>
      </c>
      <c r="H15" s="43">
        <v>4.4644000000000003E-2</v>
      </c>
      <c r="I15" s="48">
        <v>113.66189799999999</v>
      </c>
      <c r="K15" s="121"/>
    </row>
    <row r="16" spans="1:12" x14ac:dyDescent="0.2">
      <c r="A16" s="135" t="s">
        <v>130</v>
      </c>
      <c r="B16" s="125">
        <v>3000000</v>
      </c>
      <c r="C16" s="43">
        <v>0.10249999999999999</v>
      </c>
      <c r="D16" s="44">
        <v>38884</v>
      </c>
      <c r="E16" s="45">
        <v>44363</v>
      </c>
      <c r="F16" s="46">
        <v>42537</v>
      </c>
      <c r="G16" s="47">
        <v>42720</v>
      </c>
      <c r="H16" s="43">
        <v>4.7017000000000003E-2</v>
      </c>
      <c r="I16" s="48">
        <v>124.297116</v>
      </c>
      <c r="K16" s="121"/>
    </row>
    <row r="17" spans="1:11" x14ac:dyDescent="0.2">
      <c r="A17" s="134" t="s">
        <v>527</v>
      </c>
      <c r="B17" s="125">
        <v>5200000</v>
      </c>
      <c r="C17" s="43">
        <v>4.9500000000000002E-2</v>
      </c>
      <c r="D17" s="44">
        <v>41859</v>
      </c>
      <c r="E17" s="45">
        <v>44416</v>
      </c>
      <c r="F17" s="46">
        <v>42408</v>
      </c>
      <c r="G17" s="47">
        <v>42590</v>
      </c>
      <c r="H17" s="43">
        <v>4.7531999999999998E-2</v>
      </c>
      <c r="I17" s="48">
        <v>100.87825100000001</v>
      </c>
      <c r="K17" s="121"/>
    </row>
    <row r="18" spans="1:11" x14ac:dyDescent="0.2">
      <c r="A18" s="135" t="s">
        <v>144</v>
      </c>
      <c r="B18" s="125">
        <v>5000000</v>
      </c>
      <c r="C18" s="43">
        <v>0.106</v>
      </c>
      <c r="D18" s="44">
        <v>38974</v>
      </c>
      <c r="E18" s="45">
        <v>44453</v>
      </c>
      <c r="F18" s="46">
        <v>42443</v>
      </c>
      <c r="G18" s="47">
        <v>42627</v>
      </c>
      <c r="H18" s="43">
        <v>4.7891999999999997E-2</v>
      </c>
      <c r="I18" s="48">
        <v>126.48354</v>
      </c>
      <c r="K18" s="121"/>
    </row>
    <row r="19" spans="1:11" x14ac:dyDescent="0.2">
      <c r="A19" s="135" t="s">
        <v>145</v>
      </c>
      <c r="B19" s="125">
        <v>5000000</v>
      </c>
      <c r="C19" s="43">
        <v>0.1065</v>
      </c>
      <c r="D19" s="44">
        <v>38989</v>
      </c>
      <c r="E19" s="45">
        <v>44468</v>
      </c>
      <c r="F19" s="46">
        <v>42458</v>
      </c>
      <c r="G19" s="47">
        <v>42642</v>
      </c>
      <c r="H19" s="43">
        <v>4.8037999999999997E-2</v>
      </c>
      <c r="I19" s="48">
        <v>126.817684</v>
      </c>
      <c r="K19" s="121"/>
    </row>
    <row r="20" spans="1:11" x14ac:dyDescent="0.2">
      <c r="A20" s="135" t="s">
        <v>151</v>
      </c>
      <c r="B20" s="125">
        <v>2000000</v>
      </c>
      <c r="C20" s="43">
        <v>0.111</v>
      </c>
      <c r="D20" s="44">
        <v>39016</v>
      </c>
      <c r="E20" s="45">
        <v>44495</v>
      </c>
      <c r="F20" s="46">
        <v>42486</v>
      </c>
      <c r="G20" s="47">
        <v>42669</v>
      </c>
      <c r="H20" s="43">
        <v>4.8300000000000003E-2</v>
      </c>
      <c r="I20" s="48">
        <v>129.10484</v>
      </c>
      <c r="K20" s="121"/>
    </row>
    <row r="21" spans="1:11" x14ac:dyDescent="0.2">
      <c r="A21" s="135" t="s">
        <v>154</v>
      </c>
      <c r="B21" s="125">
        <v>3000000</v>
      </c>
      <c r="C21" s="43">
        <v>0.112</v>
      </c>
      <c r="D21" s="44">
        <v>39031</v>
      </c>
      <c r="E21" s="45">
        <v>44510</v>
      </c>
      <c r="F21" s="46">
        <v>42500</v>
      </c>
      <c r="G21" s="47">
        <v>42684</v>
      </c>
      <c r="H21" s="43">
        <v>4.8446000000000003E-2</v>
      </c>
      <c r="I21" s="48">
        <v>129.68112500000001</v>
      </c>
      <c r="K21" s="121"/>
    </row>
    <row r="22" spans="1:11" x14ac:dyDescent="0.2">
      <c r="A22" s="135" t="s">
        <v>155</v>
      </c>
      <c r="B22" s="125">
        <v>6000000</v>
      </c>
      <c r="C22" s="43">
        <v>0.12</v>
      </c>
      <c r="D22" s="44">
        <v>39042</v>
      </c>
      <c r="E22" s="45">
        <v>44521</v>
      </c>
      <c r="F22" s="46">
        <v>42511</v>
      </c>
      <c r="G22" s="47">
        <v>42695</v>
      </c>
      <c r="H22" s="43">
        <v>4.8552999999999999E-2</v>
      </c>
      <c r="I22" s="48">
        <v>133.52340100000001</v>
      </c>
      <c r="K22" s="121"/>
    </row>
    <row r="23" spans="1:11" x14ac:dyDescent="0.2">
      <c r="A23" s="135" t="s">
        <v>333</v>
      </c>
      <c r="B23" s="125">
        <v>1700000</v>
      </c>
      <c r="C23" s="43">
        <v>8.2500000000000004E-2</v>
      </c>
      <c r="D23" s="44">
        <v>40413</v>
      </c>
      <c r="E23" s="45">
        <v>45892</v>
      </c>
      <c r="F23" s="46">
        <v>42423</v>
      </c>
      <c r="G23" s="47">
        <v>42605</v>
      </c>
      <c r="H23" s="43">
        <v>5.8923999999999997E-2</v>
      </c>
      <c r="I23" s="48">
        <v>116.47762</v>
      </c>
      <c r="K23" s="121"/>
    </row>
    <row r="24" spans="1:11" x14ac:dyDescent="0.2">
      <c r="A24" s="134" t="s">
        <v>340</v>
      </c>
      <c r="B24" s="125">
        <v>1600000</v>
      </c>
      <c r="C24" s="43">
        <v>0.09</v>
      </c>
      <c r="D24" s="136">
        <v>40466</v>
      </c>
      <c r="E24" s="45">
        <v>45945</v>
      </c>
      <c r="F24" s="46">
        <v>42475</v>
      </c>
      <c r="G24" s="47">
        <v>42658</v>
      </c>
      <c r="H24" s="43">
        <v>5.9041999999999997E-2</v>
      </c>
      <c r="I24" s="48">
        <v>121.883517</v>
      </c>
      <c r="K24" s="121"/>
    </row>
    <row r="25" spans="1:11" x14ac:dyDescent="0.2">
      <c r="A25" s="75"/>
      <c r="B25" s="75"/>
      <c r="C25" s="75"/>
      <c r="D25" s="75"/>
      <c r="E25" s="75"/>
      <c r="F25" s="75"/>
      <c r="G25" s="75"/>
      <c r="H25" s="75"/>
      <c r="I25" s="75"/>
      <c r="J25" s="75"/>
    </row>
    <row r="26" spans="1:11" x14ac:dyDescent="0.2">
      <c r="A26" s="75"/>
      <c r="B26" s="75"/>
      <c r="C26" s="75"/>
      <c r="D26" s="75"/>
      <c r="E26" s="75"/>
      <c r="F26" s="75"/>
      <c r="G26" s="75"/>
      <c r="H26" s="75"/>
      <c r="I26" s="75"/>
      <c r="J26" s="75"/>
    </row>
    <row r="27" spans="1:11" x14ac:dyDescent="0.2">
      <c r="A27" s="14" t="s">
        <v>117</v>
      </c>
    </row>
    <row r="28" spans="1:11" x14ac:dyDescent="0.2">
      <c r="A28" s="14" t="s">
        <v>120</v>
      </c>
      <c r="J28" s="122"/>
    </row>
    <row r="29" spans="1:11" x14ac:dyDescent="0.2">
      <c r="A29" s="157" t="s">
        <v>119</v>
      </c>
      <c r="B29" s="157"/>
      <c r="C29" s="157"/>
      <c r="D29" s="157"/>
      <c r="E29" s="157"/>
      <c r="F29" s="157"/>
      <c r="G29" s="157"/>
      <c r="H29" s="157"/>
      <c r="I29" s="157"/>
      <c r="J29" s="60"/>
    </row>
    <row r="30" spans="1:11" x14ac:dyDescent="0.2">
      <c r="A30" s="75" t="s">
        <v>178</v>
      </c>
      <c r="B30" s="75"/>
      <c r="C30" s="75"/>
      <c r="D30" s="75"/>
      <c r="E30" s="75"/>
      <c r="F30" s="75"/>
      <c r="G30" s="75"/>
      <c r="H30" s="75"/>
      <c r="I30" s="75"/>
      <c r="J30" s="75"/>
    </row>
    <row r="31" spans="1:11" x14ac:dyDescent="0.2">
      <c r="A31" s="75" t="s">
        <v>174</v>
      </c>
      <c r="B31" s="75"/>
      <c r="C31" s="75"/>
      <c r="D31" s="75"/>
      <c r="E31" s="75"/>
      <c r="F31" s="75"/>
      <c r="G31" s="75"/>
      <c r="H31" s="75"/>
      <c r="I31" s="75"/>
      <c r="J31" s="75"/>
    </row>
    <row r="32" spans="1:11" x14ac:dyDescent="0.2">
      <c r="A32" s="75" t="s">
        <v>172</v>
      </c>
      <c r="B32" s="75"/>
      <c r="C32" s="75"/>
      <c r="D32" s="75"/>
      <c r="E32" s="75"/>
      <c r="F32" s="75"/>
      <c r="G32" s="75"/>
      <c r="H32" s="75"/>
      <c r="I32" s="75"/>
      <c r="J32" s="75"/>
    </row>
    <row r="33" spans="1:14" x14ac:dyDescent="0.2">
      <c r="A33" s="75" t="s">
        <v>175</v>
      </c>
      <c r="B33" s="75"/>
      <c r="C33" s="75"/>
      <c r="D33" s="75"/>
      <c r="E33" s="75"/>
      <c r="F33" s="75"/>
      <c r="G33" s="75"/>
      <c r="H33" s="75"/>
      <c r="I33" s="75"/>
      <c r="J33" s="75"/>
    </row>
    <row r="34" spans="1:14" x14ac:dyDescent="0.2">
      <c r="A34" s="75" t="s">
        <v>176</v>
      </c>
      <c r="B34" s="75"/>
      <c r="C34" s="75"/>
      <c r="D34" s="75"/>
      <c r="E34" s="75"/>
      <c r="F34" s="75"/>
      <c r="G34" s="75"/>
      <c r="H34" s="75"/>
      <c r="I34" s="75"/>
      <c r="J34" s="75"/>
    </row>
    <row r="35" spans="1:14" ht="12.75" customHeight="1" x14ac:dyDescent="0.2">
      <c r="A35" s="75" t="s">
        <v>24</v>
      </c>
      <c r="B35" s="75"/>
      <c r="C35" s="75"/>
      <c r="D35" s="75"/>
      <c r="E35" s="75"/>
      <c r="F35" s="75"/>
      <c r="G35" s="75"/>
      <c r="H35" s="75"/>
      <c r="I35" s="75"/>
      <c r="J35" s="75"/>
    </row>
    <row r="36" spans="1:14" ht="12.75" customHeight="1" x14ac:dyDescent="0.2">
      <c r="A36" s="1"/>
      <c r="B36" s="1"/>
      <c r="C36" s="1"/>
      <c r="D36" s="1"/>
      <c r="E36" s="1"/>
      <c r="F36" s="75"/>
      <c r="G36" s="75"/>
      <c r="H36" s="75"/>
      <c r="I36" s="75"/>
      <c r="J36" s="75"/>
    </row>
    <row r="37" spans="1:14" x14ac:dyDescent="0.2">
      <c r="A37" s="1" t="s">
        <v>76</v>
      </c>
      <c r="B37" s="8"/>
      <c r="C37" s="8"/>
      <c r="D37" s="8"/>
      <c r="E37" s="8"/>
      <c r="I37" s="61"/>
      <c r="J37" s="61"/>
      <c r="K37" s="61"/>
      <c r="L37" s="61"/>
      <c r="M37" s="61"/>
      <c r="N37" s="63"/>
    </row>
    <row r="38" spans="1:14" x14ac:dyDescent="0.2">
      <c r="A38" s="75"/>
      <c r="B38" s="86"/>
      <c r="C38" s="86"/>
      <c r="D38" s="86"/>
      <c r="E38" s="75"/>
      <c r="F38" s="75"/>
      <c r="G38" s="75"/>
      <c r="H38" s="86"/>
      <c r="I38" s="75"/>
      <c r="J38" s="75"/>
    </row>
    <row r="40" spans="1:14" x14ac:dyDescent="0.2">
      <c r="A40" s="123"/>
    </row>
  </sheetData>
  <sheetProtection password="C1C1" sheet="1" objects="1" scenarios="1"/>
  <sortState ref="A9:I24">
    <sortCondition ref="E9:E24"/>
  </sortState>
  <mergeCells count="1">
    <mergeCell ref="A29:I29"/>
  </mergeCells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234"/>
  <sheetViews>
    <sheetView workbookViewId="0">
      <pane ySplit="8" topLeftCell="A140" activePane="bottomLeft" state="frozen"/>
      <selection activeCell="F108" sqref="F108"/>
      <selection pane="bottomLeft" activeCell="E2" sqref="E2:F3"/>
    </sheetView>
  </sheetViews>
  <sheetFormatPr defaultRowHeight="12.75" x14ac:dyDescent="0.2"/>
  <cols>
    <col min="1" max="1" width="17.85546875" style="10" customWidth="1"/>
    <col min="2" max="2" width="15.140625" style="10" bestFit="1" customWidth="1"/>
    <col min="3" max="5" width="15.140625" style="10" customWidth="1"/>
    <col min="6" max="6" width="14.7109375" style="10" customWidth="1"/>
    <col min="7" max="7" width="14" style="10" customWidth="1"/>
    <col min="8" max="8" width="14.42578125" style="68" customWidth="1"/>
    <col min="9" max="9" width="11.28515625" style="10" customWidth="1"/>
    <col min="10" max="10" width="10.42578125" style="12" bestFit="1" customWidth="1"/>
    <col min="11" max="11" width="14.140625" style="12" customWidth="1"/>
    <col min="12" max="12" width="10.5703125" style="12" customWidth="1"/>
    <col min="13" max="13" width="8.42578125" style="13" customWidth="1"/>
    <col min="14" max="16384" width="9.140625" style="10"/>
  </cols>
  <sheetData>
    <row r="1" spans="1:14" x14ac:dyDescent="0.2">
      <c r="A1" s="8" t="s">
        <v>38</v>
      </c>
      <c r="B1" s="9"/>
      <c r="C1" s="9"/>
      <c r="D1" s="9"/>
      <c r="E1" s="9"/>
      <c r="F1" s="9"/>
      <c r="G1" s="9"/>
      <c r="I1" s="12"/>
    </row>
    <row r="2" spans="1:14" x14ac:dyDescent="0.2">
      <c r="B2" s="9" t="s">
        <v>9</v>
      </c>
      <c r="C2" s="15">
        <f>ValueDateHA</f>
        <v>42551</v>
      </c>
      <c r="D2" s="9"/>
      <c r="E2" s="16"/>
      <c r="F2" s="70"/>
      <c r="G2" s="12"/>
      <c r="H2" s="12"/>
      <c r="I2" s="12"/>
      <c r="K2" s="69"/>
      <c r="L2" s="10"/>
      <c r="M2" s="10"/>
    </row>
    <row r="3" spans="1:14" ht="6" customHeight="1" x14ac:dyDescent="0.2">
      <c r="A3" s="14"/>
      <c r="B3" s="9"/>
      <c r="C3" s="9"/>
      <c r="D3" s="9"/>
      <c r="E3" s="9"/>
      <c r="F3" s="9"/>
      <c r="G3" s="9"/>
      <c r="H3" s="71"/>
      <c r="I3" s="12"/>
    </row>
    <row r="4" spans="1:14" x14ac:dyDescent="0.2">
      <c r="A4" s="19" t="s">
        <v>379</v>
      </c>
      <c r="B4" s="9"/>
      <c r="C4" s="9"/>
      <c r="D4" s="9"/>
      <c r="E4" s="9"/>
      <c r="F4" s="9"/>
      <c r="G4" s="9"/>
      <c r="I4" s="12"/>
    </row>
    <row r="5" spans="1:14" ht="5.25" customHeight="1" x14ac:dyDescent="0.2"/>
    <row r="6" spans="1:14" x14ac:dyDescent="0.2">
      <c r="A6" s="50" t="s">
        <v>538</v>
      </c>
      <c r="B6" s="21" t="s">
        <v>519</v>
      </c>
      <c r="C6" s="25" t="s">
        <v>540</v>
      </c>
      <c r="D6" s="26" t="s">
        <v>541</v>
      </c>
      <c r="E6" s="21" t="s">
        <v>1</v>
      </c>
      <c r="F6" s="20" t="s">
        <v>2</v>
      </c>
      <c r="G6" s="21" t="s">
        <v>3</v>
      </c>
      <c r="H6" s="21" t="s">
        <v>4</v>
      </c>
      <c r="I6" s="22" t="s">
        <v>11</v>
      </c>
      <c r="L6" s="106"/>
      <c r="M6" s="23"/>
    </row>
    <row r="7" spans="1:14" x14ac:dyDescent="0.2">
      <c r="A7" s="27" t="s">
        <v>539</v>
      </c>
      <c r="B7" s="25" t="s">
        <v>521</v>
      </c>
      <c r="C7" s="25" t="s">
        <v>518</v>
      </c>
      <c r="D7" s="25" t="s">
        <v>5</v>
      </c>
      <c r="E7" s="25" t="s">
        <v>5</v>
      </c>
      <c r="F7" s="27" t="s">
        <v>5</v>
      </c>
      <c r="G7" s="25" t="s">
        <v>5</v>
      </c>
      <c r="H7" s="25" t="s">
        <v>1</v>
      </c>
      <c r="I7" s="28">
        <v>100</v>
      </c>
      <c r="L7" s="107"/>
      <c r="M7" s="29"/>
    </row>
    <row r="8" spans="1:14" ht="0.75" customHeight="1" x14ac:dyDescent="0.2">
      <c r="A8" s="72"/>
      <c r="B8" s="137"/>
      <c r="C8" s="73"/>
      <c r="D8" s="138"/>
      <c r="E8" s="74"/>
      <c r="F8" s="33"/>
      <c r="G8" s="34"/>
      <c r="H8" s="34"/>
      <c r="I8" s="35"/>
      <c r="L8" s="31"/>
      <c r="M8" s="36"/>
    </row>
    <row r="9" spans="1:14" x14ac:dyDescent="0.2">
      <c r="A9" s="145" t="s">
        <v>438</v>
      </c>
      <c r="B9" s="42">
        <v>100000</v>
      </c>
      <c r="C9" s="89">
        <v>2.5000000000000001E-2</v>
      </c>
      <c r="D9" s="146">
        <v>41465</v>
      </c>
      <c r="E9" s="91">
        <v>42561</v>
      </c>
      <c r="F9" s="92">
        <v>42379</v>
      </c>
      <c r="G9" s="46">
        <v>42561</v>
      </c>
      <c r="H9" s="43">
        <v>1.6670000000000001E-3</v>
      </c>
      <c r="I9" s="93">
        <v>100.06404499999999</v>
      </c>
      <c r="L9" s="139"/>
      <c r="M9" s="76"/>
    </row>
    <row r="10" spans="1:14" x14ac:dyDescent="0.2">
      <c r="A10" s="145">
        <v>42583</v>
      </c>
      <c r="B10" s="42">
        <v>200000</v>
      </c>
      <c r="C10" s="89">
        <v>2.5000000000000001E-2</v>
      </c>
      <c r="D10" s="146">
        <v>41852</v>
      </c>
      <c r="E10" s="147">
        <v>42583</v>
      </c>
      <c r="F10" s="92">
        <v>42401</v>
      </c>
      <c r="G10" s="46">
        <v>42583</v>
      </c>
      <c r="H10" s="43">
        <v>5.0870000000000004E-3</v>
      </c>
      <c r="I10" s="93">
        <v>100.174521</v>
      </c>
      <c r="L10" s="140"/>
      <c r="M10" s="83"/>
    </row>
    <row r="11" spans="1:14" x14ac:dyDescent="0.2">
      <c r="A11" s="145" t="s">
        <v>443</v>
      </c>
      <c r="B11" s="42">
        <v>100000</v>
      </c>
      <c r="C11" s="89">
        <v>2.4500000000000001E-2</v>
      </c>
      <c r="D11" s="146">
        <v>41500</v>
      </c>
      <c r="E11" s="91">
        <v>42596</v>
      </c>
      <c r="F11" s="92">
        <v>42414</v>
      </c>
      <c r="G11" s="46">
        <v>42596</v>
      </c>
      <c r="H11" s="43">
        <v>5.6499999999999996E-3</v>
      </c>
      <c r="I11" s="93">
        <v>100.232229</v>
      </c>
      <c r="L11" s="139"/>
      <c r="M11" s="76"/>
    </row>
    <row r="12" spans="1:14" x14ac:dyDescent="0.2">
      <c r="A12" s="145" t="s">
        <v>449</v>
      </c>
      <c r="B12" s="42">
        <v>500000</v>
      </c>
      <c r="C12" s="89">
        <v>2.4E-2</v>
      </c>
      <c r="D12" s="146">
        <v>41528</v>
      </c>
      <c r="E12" s="91">
        <v>42624</v>
      </c>
      <c r="F12" s="92">
        <v>42440</v>
      </c>
      <c r="G12" s="46">
        <v>42624</v>
      </c>
      <c r="H12" s="43">
        <v>6.8199999999999997E-3</v>
      </c>
      <c r="I12" s="93">
        <v>100.33936</v>
      </c>
      <c r="L12" s="140"/>
      <c r="M12" s="83"/>
    </row>
    <row r="13" spans="1:14" x14ac:dyDescent="0.2">
      <c r="A13" s="145" t="s">
        <v>467</v>
      </c>
      <c r="B13" s="42">
        <v>100000</v>
      </c>
      <c r="C13" s="89">
        <v>2.2499999999999999E-2</v>
      </c>
      <c r="D13" s="146">
        <v>41626</v>
      </c>
      <c r="E13" s="147">
        <v>42722</v>
      </c>
      <c r="F13" s="92">
        <v>42539</v>
      </c>
      <c r="G13" s="46">
        <v>42722</v>
      </c>
      <c r="H13" s="43">
        <v>2.9100000000000001E-2</v>
      </c>
      <c r="I13" s="93">
        <v>99.694785999999993</v>
      </c>
      <c r="L13" s="140"/>
      <c r="M13" s="83"/>
    </row>
    <row r="14" spans="1:14" x14ac:dyDescent="0.2">
      <c r="A14" s="145" t="s">
        <v>472</v>
      </c>
      <c r="B14" s="42">
        <v>3000000</v>
      </c>
      <c r="C14" s="89">
        <v>2.2499999999999999E-2</v>
      </c>
      <c r="D14" s="146">
        <v>41639</v>
      </c>
      <c r="E14" s="147">
        <v>42735</v>
      </c>
      <c r="F14" s="92">
        <v>42551</v>
      </c>
      <c r="G14" s="46">
        <v>42735</v>
      </c>
      <c r="H14" s="43">
        <v>3.1539999999999999E-2</v>
      </c>
      <c r="I14" s="93">
        <v>99.555017000000007</v>
      </c>
      <c r="L14" s="140"/>
      <c r="M14" s="83"/>
    </row>
    <row r="15" spans="1:14" x14ac:dyDescent="0.2">
      <c r="A15" s="145" t="s">
        <v>483</v>
      </c>
      <c r="B15" s="42">
        <v>5000000</v>
      </c>
      <c r="C15" s="89">
        <v>2.2499999999999999E-2</v>
      </c>
      <c r="D15" s="146">
        <v>41675</v>
      </c>
      <c r="E15" s="147">
        <v>42771</v>
      </c>
      <c r="F15" s="92">
        <v>42405</v>
      </c>
      <c r="G15" s="46">
        <v>42587</v>
      </c>
      <c r="H15" s="43">
        <v>3.1866999999999999E-2</v>
      </c>
      <c r="I15" s="93">
        <v>99.447254999999998</v>
      </c>
      <c r="L15" s="140"/>
      <c r="M15" s="83"/>
    </row>
    <row r="16" spans="1:14" x14ac:dyDescent="0.2">
      <c r="A16" s="145">
        <v>42798</v>
      </c>
      <c r="B16" s="42">
        <v>2000000</v>
      </c>
      <c r="C16" s="89">
        <v>3.5000000000000003E-2</v>
      </c>
      <c r="D16" s="146">
        <v>42067</v>
      </c>
      <c r="E16" s="147">
        <v>42798</v>
      </c>
      <c r="F16" s="92">
        <v>42433</v>
      </c>
      <c r="G16" s="46">
        <v>42617</v>
      </c>
      <c r="H16" s="43">
        <v>3.2140000000000002E-2</v>
      </c>
      <c r="I16" s="93">
        <v>100.187465</v>
      </c>
      <c r="J16" s="68"/>
      <c r="K16" s="68"/>
      <c r="L16" s="140"/>
      <c r="M16" s="83"/>
      <c r="N16" s="68"/>
    </row>
    <row r="17" spans="1:14" x14ac:dyDescent="0.2">
      <c r="A17" s="145" t="s">
        <v>500</v>
      </c>
      <c r="B17" s="42">
        <v>2500000</v>
      </c>
      <c r="C17" s="89">
        <v>2.1999999999999999E-2</v>
      </c>
      <c r="D17" s="146">
        <v>41773</v>
      </c>
      <c r="E17" s="147">
        <v>42869</v>
      </c>
      <c r="F17" s="92">
        <v>42504</v>
      </c>
      <c r="G17" s="46">
        <v>42688</v>
      </c>
      <c r="H17" s="43">
        <v>3.356E-2</v>
      </c>
      <c r="I17" s="93">
        <v>99.012646000000004</v>
      </c>
      <c r="L17" s="140"/>
      <c r="M17" s="83"/>
    </row>
    <row r="18" spans="1:14" x14ac:dyDescent="0.2">
      <c r="A18" s="145">
        <v>42889</v>
      </c>
      <c r="B18" s="42">
        <v>5100000</v>
      </c>
      <c r="C18" s="89">
        <v>3.4500000000000003E-2</v>
      </c>
      <c r="D18" s="146">
        <v>42158</v>
      </c>
      <c r="E18" s="147">
        <v>42889</v>
      </c>
      <c r="F18" s="92">
        <v>42524</v>
      </c>
      <c r="G18" s="46">
        <v>42707</v>
      </c>
      <c r="H18" s="43">
        <v>3.3959999999999997E-2</v>
      </c>
      <c r="I18" s="93">
        <v>100.04700800000001</v>
      </c>
      <c r="J18" s="68"/>
      <c r="K18" s="68"/>
      <c r="L18" s="140"/>
      <c r="M18" s="83"/>
      <c r="N18" s="68"/>
    </row>
    <row r="19" spans="1:14" x14ac:dyDescent="0.2">
      <c r="A19" s="145" t="s">
        <v>504</v>
      </c>
      <c r="B19" s="42">
        <v>7500000</v>
      </c>
      <c r="C19" s="89">
        <v>2.1999999999999999E-2</v>
      </c>
      <c r="D19" s="146">
        <v>41794</v>
      </c>
      <c r="E19" s="147">
        <v>42890</v>
      </c>
      <c r="F19" s="92">
        <v>42525</v>
      </c>
      <c r="G19" s="46">
        <v>42708</v>
      </c>
      <c r="H19" s="43">
        <v>3.3980000000000003E-2</v>
      </c>
      <c r="I19" s="93">
        <v>98.912417000000005</v>
      </c>
      <c r="L19" s="140"/>
      <c r="M19" s="83"/>
    </row>
    <row r="20" spans="1:14" x14ac:dyDescent="0.2">
      <c r="A20" s="145">
        <v>42917</v>
      </c>
      <c r="B20" s="42">
        <v>3000000</v>
      </c>
      <c r="C20" s="89">
        <v>3.4500000000000003E-2</v>
      </c>
      <c r="D20" s="146">
        <v>42186</v>
      </c>
      <c r="E20" s="147">
        <v>42917</v>
      </c>
      <c r="F20" s="92">
        <v>42370</v>
      </c>
      <c r="G20" s="46">
        <v>42552</v>
      </c>
      <c r="H20" s="43">
        <v>3.4410000000000003E-2</v>
      </c>
      <c r="I20" s="93">
        <v>100.00871600000001</v>
      </c>
      <c r="J20" s="68"/>
      <c r="K20" s="68"/>
      <c r="L20" s="140"/>
      <c r="M20" s="83"/>
      <c r="N20" s="68"/>
    </row>
    <row r="21" spans="1:14" x14ac:dyDescent="0.2">
      <c r="A21" s="145">
        <v>43015</v>
      </c>
      <c r="B21" s="42">
        <v>4000000</v>
      </c>
      <c r="C21" s="89">
        <v>3.4500000000000003E-2</v>
      </c>
      <c r="D21" s="146">
        <v>42284</v>
      </c>
      <c r="E21" s="147">
        <v>43015</v>
      </c>
      <c r="F21" s="92">
        <v>42467</v>
      </c>
      <c r="G21" s="46">
        <v>42650</v>
      </c>
      <c r="H21" s="43">
        <v>3.4573E-2</v>
      </c>
      <c r="I21" s="93">
        <v>99.987331999999995</v>
      </c>
      <c r="J21" s="68"/>
      <c r="K21" s="68"/>
      <c r="L21" s="140"/>
      <c r="M21" s="83"/>
      <c r="N21" s="68"/>
    </row>
    <row r="22" spans="1:14" x14ac:dyDescent="0.2">
      <c r="A22" s="145">
        <v>43161</v>
      </c>
      <c r="B22" s="42">
        <v>200000</v>
      </c>
      <c r="C22" s="89">
        <v>3.4500000000000003E-2</v>
      </c>
      <c r="D22" s="146">
        <v>42431</v>
      </c>
      <c r="E22" s="147">
        <v>43161</v>
      </c>
      <c r="F22" s="92">
        <v>42431</v>
      </c>
      <c r="G22" s="46">
        <v>42615</v>
      </c>
      <c r="H22" s="43">
        <v>3.4817000000000001E-2</v>
      </c>
      <c r="I22" s="93">
        <v>99.945504999999997</v>
      </c>
      <c r="J22" s="68"/>
      <c r="K22" s="68"/>
      <c r="L22" s="140"/>
      <c r="M22" s="83"/>
      <c r="N22" s="68"/>
    </row>
    <row r="23" spans="1:14" x14ac:dyDescent="0.2">
      <c r="A23" s="145" t="s">
        <v>568</v>
      </c>
      <c r="B23" s="42">
        <v>3100000</v>
      </c>
      <c r="C23" s="89">
        <v>3.7999999999999999E-2</v>
      </c>
      <c r="D23" s="146">
        <v>42067</v>
      </c>
      <c r="E23" s="147">
        <v>43163</v>
      </c>
      <c r="F23" s="92">
        <v>42433</v>
      </c>
      <c r="G23" s="46">
        <v>42617</v>
      </c>
      <c r="H23" s="43">
        <v>3.4819999999999997E-2</v>
      </c>
      <c r="I23" s="93">
        <v>100.510608</v>
      </c>
      <c r="L23" s="139"/>
      <c r="M23" s="76"/>
    </row>
    <row r="24" spans="1:14" x14ac:dyDescent="0.2">
      <c r="A24" s="145" t="s">
        <v>380</v>
      </c>
      <c r="B24" s="42">
        <v>1300000</v>
      </c>
      <c r="C24" s="89">
        <v>5.45E-2</v>
      </c>
      <c r="D24" s="146">
        <v>40982</v>
      </c>
      <c r="E24" s="91">
        <v>43173</v>
      </c>
      <c r="F24" s="92">
        <v>42443</v>
      </c>
      <c r="G24" s="46">
        <v>42627</v>
      </c>
      <c r="H24" s="43">
        <v>3.4837E-2</v>
      </c>
      <c r="I24" s="93">
        <v>103.224802</v>
      </c>
      <c r="J24" s="68"/>
      <c r="K24" s="68"/>
      <c r="L24" s="140"/>
      <c r="M24" s="83"/>
      <c r="N24" s="68"/>
    </row>
    <row r="25" spans="1:14" x14ac:dyDescent="0.2">
      <c r="A25" s="145">
        <v>43224</v>
      </c>
      <c r="B25" s="42">
        <v>170000</v>
      </c>
      <c r="C25" s="89">
        <v>3.5000000000000003E-2</v>
      </c>
      <c r="D25" s="146">
        <v>42494</v>
      </c>
      <c r="E25" s="147">
        <v>43224</v>
      </c>
      <c r="F25" s="92">
        <v>42494</v>
      </c>
      <c r="G25" s="46">
        <v>42678</v>
      </c>
      <c r="H25" s="43">
        <v>3.4922000000000002E-2</v>
      </c>
      <c r="I25" s="93">
        <v>100.010586</v>
      </c>
      <c r="J25" s="68"/>
      <c r="K25" s="68"/>
      <c r="L25" s="140"/>
      <c r="M25" s="83"/>
      <c r="N25" s="68"/>
    </row>
    <row r="26" spans="1:14" x14ac:dyDescent="0.2">
      <c r="A26" s="145" t="s">
        <v>570</v>
      </c>
      <c r="B26" s="42">
        <v>5800000</v>
      </c>
      <c r="C26" s="89">
        <v>3.7900000000000003E-2</v>
      </c>
      <c r="D26" s="146">
        <v>42130</v>
      </c>
      <c r="E26" s="147">
        <v>43226</v>
      </c>
      <c r="F26" s="92">
        <v>42496</v>
      </c>
      <c r="G26" s="46">
        <v>42680</v>
      </c>
      <c r="H26" s="43">
        <v>3.4924999999999998E-2</v>
      </c>
      <c r="I26" s="93">
        <v>100.525234</v>
      </c>
      <c r="J26" s="68"/>
      <c r="K26" s="68"/>
      <c r="L26" s="140"/>
      <c r="M26" s="83"/>
      <c r="N26" s="68"/>
    </row>
    <row r="27" spans="1:14" x14ac:dyDescent="0.2">
      <c r="A27" s="145" t="s">
        <v>573</v>
      </c>
      <c r="B27" s="42">
        <v>10100000</v>
      </c>
      <c r="C27" s="89">
        <v>3.7499999999999999E-2</v>
      </c>
      <c r="D27" s="146">
        <v>42158</v>
      </c>
      <c r="E27" s="147">
        <v>43254</v>
      </c>
      <c r="F27" s="92">
        <v>42524</v>
      </c>
      <c r="G27" s="46">
        <v>42707</v>
      </c>
      <c r="H27" s="43">
        <v>3.4972000000000003E-2</v>
      </c>
      <c r="I27" s="93">
        <v>100.46493599999999</v>
      </c>
      <c r="J27" s="68"/>
      <c r="K27" s="68"/>
      <c r="L27" s="140"/>
      <c r="M27" s="83"/>
      <c r="N27" s="68"/>
    </row>
    <row r="28" spans="1:14" x14ac:dyDescent="0.2">
      <c r="A28" s="145" t="s">
        <v>579</v>
      </c>
      <c r="B28" s="42">
        <v>12100000</v>
      </c>
      <c r="C28" s="89">
        <v>3.7499999999999999E-2</v>
      </c>
      <c r="D28" s="146">
        <v>42172</v>
      </c>
      <c r="E28" s="147">
        <v>43268</v>
      </c>
      <c r="F28" s="92">
        <v>42538</v>
      </c>
      <c r="G28" s="46">
        <v>42721</v>
      </c>
      <c r="H28" s="43">
        <v>3.4994999999999998E-2</v>
      </c>
      <c r="I28" s="93">
        <v>100.470524</v>
      </c>
      <c r="J28" s="68"/>
      <c r="K28" s="68"/>
      <c r="L28" s="140"/>
      <c r="M28" s="83"/>
      <c r="N28" s="68"/>
    </row>
    <row r="29" spans="1:14" x14ac:dyDescent="0.2">
      <c r="A29" s="145" t="s">
        <v>580</v>
      </c>
      <c r="B29" s="42">
        <v>5000000</v>
      </c>
      <c r="C29" s="89">
        <v>3.7499999999999999E-2</v>
      </c>
      <c r="D29" s="146">
        <v>42179</v>
      </c>
      <c r="E29" s="147">
        <v>43275</v>
      </c>
      <c r="F29" s="92">
        <v>42545</v>
      </c>
      <c r="G29" s="46">
        <v>42728</v>
      </c>
      <c r="H29" s="43">
        <v>3.5039000000000001E-2</v>
      </c>
      <c r="I29" s="93">
        <v>100.467128</v>
      </c>
      <c r="L29" s="139"/>
      <c r="M29" s="76"/>
    </row>
    <row r="30" spans="1:14" x14ac:dyDescent="0.2">
      <c r="A30" s="145" t="s">
        <v>585</v>
      </c>
      <c r="B30" s="42">
        <v>5000000</v>
      </c>
      <c r="C30" s="89">
        <v>3.7499999999999999E-2</v>
      </c>
      <c r="D30" s="146">
        <v>42186</v>
      </c>
      <c r="E30" s="147">
        <v>43282</v>
      </c>
      <c r="F30" s="92">
        <v>42370</v>
      </c>
      <c r="G30" s="46">
        <v>42552</v>
      </c>
      <c r="H30" s="43">
        <v>3.5106999999999999E-2</v>
      </c>
      <c r="I30" s="93">
        <v>100.458831</v>
      </c>
      <c r="L30" s="139"/>
      <c r="M30" s="76"/>
    </row>
    <row r="31" spans="1:14" x14ac:dyDescent="0.2">
      <c r="A31" s="145" t="s">
        <v>398</v>
      </c>
      <c r="B31" s="42">
        <v>100000</v>
      </c>
      <c r="C31" s="89">
        <v>5.3999999999999999E-2</v>
      </c>
      <c r="D31" s="146">
        <v>41157</v>
      </c>
      <c r="E31" s="91">
        <v>43348</v>
      </c>
      <c r="F31" s="92">
        <v>42434</v>
      </c>
      <c r="G31" s="46">
        <v>42618</v>
      </c>
      <c r="H31" s="43">
        <v>3.5749000000000003E-2</v>
      </c>
      <c r="I31" s="93">
        <v>103.79303</v>
      </c>
      <c r="L31" s="139"/>
      <c r="M31" s="76"/>
    </row>
    <row r="32" spans="1:14" x14ac:dyDescent="0.2">
      <c r="A32" s="145" t="s">
        <v>404</v>
      </c>
      <c r="B32" s="42">
        <v>100000</v>
      </c>
      <c r="C32" s="89">
        <v>5.3499999999999999E-2</v>
      </c>
      <c r="D32" s="146">
        <v>41199</v>
      </c>
      <c r="E32" s="91">
        <v>43390</v>
      </c>
      <c r="F32" s="92">
        <v>42477</v>
      </c>
      <c r="G32" s="46">
        <v>42660</v>
      </c>
      <c r="H32" s="43">
        <v>3.6157000000000002E-2</v>
      </c>
      <c r="I32" s="93">
        <v>103.78550799999999</v>
      </c>
      <c r="L32" s="139"/>
      <c r="M32" s="76"/>
    </row>
    <row r="33" spans="1:13" x14ac:dyDescent="0.2">
      <c r="A33" s="145" t="s">
        <v>407</v>
      </c>
      <c r="B33" s="42">
        <v>3200000</v>
      </c>
      <c r="C33" s="89">
        <v>5.2999999999999999E-2</v>
      </c>
      <c r="D33" s="146">
        <v>41206</v>
      </c>
      <c r="E33" s="91">
        <v>43397</v>
      </c>
      <c r="F33" s="92">
        <v>42484</v>
      </c>
      <c r="G33" s="46">
        <v>42667</v>
      </c>
      <c r="H33" s="43">
        <v>3.6225E-2</v>
      </c>
      <c r="I33" s="93">
        <v>103.690523</v>
      </c>
      <c r="L33" s="139"/>
      <c r="M33" s="76"/>
    </row>
    <row r="34" spans="1:13" x14ac:dyDescent="0.2">
      <c r="A34" s="145" t="s">
        <v>412</v>
      </c>
      <c r="B34" s="42">
        <v>10000000</v>
      </c>
      <c r="C34" s="89">
        <v>5.2999999999999999E-2</v>
      </c>
      <c r="D34" s="146">
        <v>41220</v>
      </c>
      <c r="E34" s="91">
        <v>43411</v>
      </c>
      <c r="F34" s="92">
        <v>42497</v>
      </c>
      <c r="G34" s="46">
        <v>42681</v>
      </c>
      <c r="H34" s="43">
        <v>3.6360999999999997E-2</v>
      </c>
      <c r="I34" s="93">
        <v>103.715506</v>
      </c>
      <c r="L34" s="139"/>
      <c r="M34" s="76"/>
    </row>
    <row r="35" spans="1:13" x14ac:dyDescent="0.2">
      <c r="A35" s="145" t="s">
        <v>415</v>
      </c>
      <c r="B35" s="42">
        <v>5000000</v>
      </c>
      <c r="C35" s="89">
        <v>5.2999999999999999E-2</v>
      </c>
      <c r="D35" s="146">
        <v>41248</v>
      </c>
      <c r="E35" s="91">
        <v>43439</v>
      </c>
      <c r="F35" s="92">
        <v>42526</v>
      </c>
      <c r="G35" s="46">
        <v>42709</v>
      </c>
      <c r="H35" s="43">
        <v>3.6632999999999999E-2</v>
      </c>
      <c r="I35" s="93">
        <v>103.772049</v>
      </c>
      <c r="L35" s="139"/>
      <c r="M35" s="76"/>
    </row>
    <row r="36" spans="1:13" x14ac:dyDescent="0.2">
      <c r="A36" s="145" t="s">
        <v>418</v>
      </c>
      <c r="B36" s="42">
        <v>3000000</v>
      </c>
      <c r="C36" s="89">
        <v>0.05</v>
      </c>
      <c r="D36" s="146">
        <v>41255</v>
      </c>
      <c r="E36" s="91">
        <v>43446</v>
      </c>
      <c r="F36" s="92">
        <v>42533</v>
      </c>
      <c r="G36" s="46">
        <v>42716</v>
      </c>
      <c r="H36" s="43">
        <v>3.6700999999999998E-2</v>
      </c>
      <c r="I36" s="93">
        <v>103.088033</v>
      </c>
      <c r="L36" s="139"/>
      <c r="M36" s="76"/>
    </row>
    <row r="37" spans="1:13" x14ac:dyDescent="0.2">
      <c r="A37" s="145" t="s">
        <v>428</v>
      </c>
      <c r="B37" s="42">
        <v>100000</v>
      </c>
      <c r="C37" s="89">
        <v>4.4999999999999998E-2</v>
      </c>
      <c r="D37" s="146">
        <v>41374</v>
      </c>
      <c r="E37" s="91">
        <v>43565</v>
      </c>
      <c r="F37" s="92">
        <v>42470</v>
      </c>
      <c r="G37" s="46">
        <v>42653</v>
      </c>
      <c r="H37" s="43">
        <v>3.7858000000000003E-2</v>
      </c>
      <c r="I37" s="93">
        <v>101.86181500000001</v>
      </c>
      <c r="L37" s="141"/>
      <c r="M37" s="142"/>
    </row>
    <row r="38" spans="1:13" x14ac:dyDescent="0.2">
      <c r="A38" s="145" t="s">
        <v>431</v>
      </c>
      <c r="B38" s="42">
        <v>4000000</v>
      </c>
      <c r="C38" s="89">
        <v>4.2500000000000003E-2</v>
      </c>
      <c r="D38" s="146">
        <v>41402</v>
      </c>
      <c r="E38" s="91">
        <v>43593</v>
      </c>
      <c r="F38" s="92">
        <v>42498</v>
      </c>
      <c r="G38" s="46">
        <v>42682</v>
      </c>
      <c r="H38" s="43">
        <v>3.8130999999999998E-2</v>
      </c>
      <c r="I38" s="93">
        <v>101.167587</v>
      </c>
      <c r="L38" s="139"/>
      <c r="M38" s="76"/>
    </row>
    <row r="39" spans="1:13" x14ac:dyDescent="0.2">
      <c r="A39" s="145" t="s">
        <v>439</v>
      </c>
      <c r="B39" s="42">
        <v>100000</v>
      </c>
      <c r="C39" s="89">
        <v>0.04</v>
      </c>
      <c r="D39" s="146">
        <v>41465</v>
      </c>
      <c r="E39" s="91">
        <v>43656</v>
      </c>
      <c r="F39" s="92">
        <v>42379</v>
      </c>
      <c r="G39" s="46">
        <v>42561</v>
      </c>
      <c r="H39" s="43">
        <v>3.8736E-2</v>
      </c>
      <c r="I39" s="93">
        <v>100.356832</v>
      </c>
      <c r="L39" s="140"/>
      <c r="M39" s="83"/>
    </row>
    <row r="40" spans="1:13" x14ac:dyDescent="0.2">
      <c r="A40" s="145" t="s">
        <v>444</v>
      </c>
      <c r="B40" s="42">
        <v>300000</v>
      </c>
      <c r="C40" s="89">
        <v>3.95E-2</v>
      </c>
      <c r="D40" s="146">
        <v>41500</v>
      </c>
      <c r="E40" s="91">
        <v>43691</v>
      </c>
      <c r="F40" s="92">
        <v>42414</v>
      </c>
      <c r="G40" s="46">
        <v>42596</v>
      </c>
      <c r="H40" s="43">
        <v>3.9066999999999998E-2</v>
      </c>
      <c r="I40" s="93">
        <v>100.12260999999999</v>
      </c>
      <c r="L40" s="140"/>
      <c r="M40" s="83"/>
    </row>
    <row r="41" spans="1:13" x14ac:dyDescent="0.2">
      <c r="A41" s="145" t="s">
        <v>450</v>
      </c>
      <c r="B41" s="42">
        <v>1200000</v>
      </c>
      <c r="C41" s="89">
        <v>3.9E-2</v>
      </c>
      <c r="D41" s="146">
        <v>41528</v>
      </c>
      <c r="E41" s="91">
        <v>43719</v>
      </c>
      <c r="F41" s="92">
        <v>42440</v>
      </c>
      <c r="G41" s="46">
        <v>42624</v>
      </c>
      <c r="H41" s="43">
        <v>3.9330999999999998E-2</v>
      </c>
      <c r="I41" s="93">
        <v>99.896880999999993</v>
      </c>
      <c r="L41" s="140"/>
      <c r="M41" s="83"/>
    </row>
    <row r="42" spans="1:13" x14ac:dyDescent="0.2">
      <c r="A42" s="145" t="s">
        <v>456</v>
      </c>
      <c r="B42" s="42">
        <v>1400000</v>
      </c>
      <c r="C42" s="89">
        <v>3.85E-2</v>
      </c>
      <c r="D42" s="146">
        <v>41549</v>
      </c>
      <c r="E42" s="147">
        <v>43740</v>
      </c>
      <c r="F42" s="92">
        <v>42462</v>
      </c>
      <c r="G42" s="46">
        <v>42645</v>
      </c>
      <c r="H42" s="43">
        <v>3.9529000000000002E-2</v>
      </c>
      <c r="I42" s="93">
        <v>99.683717999999999</v>
      </c>
      <c r="L42" s="140"/>
      <c r="M42" s="83"/>
    </row>
    <row r="43" spans="1:13" x14ac:dyDescent="0.2">
      <c r="A43" s="145" t="s">
        <v>463</v>
      </c>
      <c r="B43" s="42">
        <v>200000</v>
      </c>
      <c r="C43" s="89">
        <v>3.7900000000000003E-2</v>
      </c>
      <c r="D43" s="146">
        <v>41619</v>
      </c>
      <c r="E43" s="147">
        <v>43810</v>
      </c>
      <c r="F43" s="92">
        <v>42532</v>
      </c>
      <c r="G43" s="46">
        <v>42715</v>
      </c>
      <c r="H43" s="43">
        <v>4.0190999999999998E-2</v>
      </c>
      <c r="I43" s="93">
        <v>99.267410999999996</v>
      </c>
      <c r="L43" s="140"/>
      <c r="M43" s="83"/>
    </row>
    <row r="44" spans="1:13" x14ac:dyDescent="0.2">
      <c r="A44" s="145" t="s">
        <v>468</v>
      </c>
      <c r="B44" s="42">
        <v>100000</v>
      </c>
      <c r="C44" s="89">
        <v>3.5499999999999997E-2</v>
      </c>
      <c r="D44" s="146">
        <v>41626</v>
      </c>
      <c r="E44" s="147">
        <v>43817</v>
      </c>
      <c r="F44" s="92">
        <v>42539</v>
      </c>
      <c r="G44" s="46">
        <v>42722</v>
      </c>
      <c r="H44" s="43">
        <v>4.0257000000000001E-2</v>
      </c>
      <c r="I44" s="93">
        <v>98.473755999999995</v>
      </c>
      <c r="L44" s="139"/>
      <c r="M44" s="76"/>
    </row>
    <row r="45" spans="1:13" x14ac:dyDescent="0.2">
      <c r="A45" s="145" t="s">
        <v>473</v>
      </c>
      <c r="B45" s="42">
        <v>10000000</v>
      </c>
      <c r="C45" s="89">
        <v>3.5000000000000003E-2</v>
      </c>
      <c r="D45" s="146">
        <v>41639</v>
      </c>
      <c r="E45" s="147">
        <v>43830</v>
      </c>
      <c r="F45" s="92">
        <v>42551</v>
      </c>
      <c r="G45" s="46">
        <v>42735</v>
      </c>
      <c r="H45" s="43">
        <v>4.0378999999999998E-2</v>
      </c>
      <c r="I45" s="93">
        <v>98.260625000000005</v>
      </c>
      <c r="L45" s="140"/>
      <c r="M45" s="83"/>
    </row>
    <row r="46" spans="1:13" x14ac:dyDescent="0.2">
      <c r="A46" s="145" t="s">
        <v>376</v>
      </c>
      <c r="B46" s="42">
        <v>800000</v>
      </c>
      <c r="C46" s="89">
        <v>5.45E-2</v>
      </c>
      <c r="D46" s="146">
        <v>40954</v>
      </c>
      <c r="E46" s="91">
        <v>43876</v>
      </c>
      <c r="F46" s="92">
        <v>42415</v>
      </c>
      <c r="G46" s="46">
        <v>42597</v>
      </c>
      <c r="H46" s="43">
        <v>4.0814000000000003E-2</v>
      </c>
      <c r="I46" s="93">
        <v>104.564913</v>
      </c>
      <c r="L46" s="140"/>
      <c r="M46" s="83"/>
    </row>
    <row r="47" spans="1:13" x14ac:dyDescent="0.2">
      <c r="A47" s="145" t="s">
        <v>488</v>
      </c>
      <c r="B47" s="42">
        <v>9400000</v>
      </c>
      <c r="C47" s="148">
        <v>3.4000000000000002E-2</v>
      </c>
      <c r="D47" s="146">
        <v>41703</v>
      </c>
      <c r="E47" s="147">
        <v>43895</v>
      </c>
      <c r="F47" s="92">
        <v>42434</v>
      </c>
      <c r="G47" s="46">
        <v>42618</v>
      </c>
      <c r="H47" s="43">
        <v>4.0993000000000002E-2</v>
      </c>
      <c r="I47" s="93">
        <v>97.628443000000004</v>
      </c>
      <c r="L47" s="140"/>
      <c r="M47" s="83"/>
    </row>
    <row r="48" spans="1:13" x14ac:dyDescent="0.2">
      <c r="A48" s="145" t="s">
        <v>490</v>
      </c>
      <c r="B48" s="42">
        <v>5000000</v>
      </c>
      <c r="C48" s="89">
        <v>3.4500000000000003E-2</v>
      </c>
      <c r="D48" s="146">
        <v>41717</v>
      </c>
      <c r="E48" s="147">
        <v>43909</v>
      </c>
      <c r="F48" s="92">
        <v>42448</v>
      </c>
      <c r="G48" s="46">
        <v>42632</v>
      </c>
      <c r="H48" s="43">
        <v>4.1126000000000003E-2</v>
      </c>
      <c r="I48" s="93">
        <v>97.731499999999997</v>
      </c>
      <c r="L48" s="140"/>
      <c r="M48" s="83"/>
    </row>
    <row r="49" spans="1:14" x14ac:dyDescent="0.2">
      <c r="A49" s="145" t="s">
        <v>494</v>
      </c>
      <c r="B49" s="42">
        <v>5000000</v>
      </c>
      <c r="C49" s="89">
        <v>3.5000000000000003E-2</v>
      </c>
      <c r="D49" s="146">
        <v>41724</v>
      </c>
      <c r="E49" s="147">
        <v>43916</v>
      </c>
      <c r="F49" s="92">
        <v>42455</v>
      </c>
      <c r="G49" s="46">
        <v>42639</v>
      </c>
      <c r="H49" s="43">
        <v>4.1191999999999999E-2</v>
      </c>
      <c r="I49" s="93">
        <v>97.869946999999996</v>
      </c>
      <c r="L49" s="140"/>
      <c r="M49" s="83"/>
    </row>
    <row r="50" spans="1:14" x14ac:dyDescent="0.2">
      <c r="A50" s="145" t="s">
        <v>501</v>
      </c>
      <c r="B50" s="42">
        <v>2500000</v>
      </c>
      <c r="C50" s="89">
        <v>3.4500000000000003E-2</v>
      </c>
      <c r="D50" s="146">
        <v>41773</v>
      </c>
      <c r="E50" s="147">
        <v>43965</v>
      </c>
      <c r="F50" s="92">
        <v>42504</v>
      </c>
      <c r="G50" s="46">
        <v>42688</v>
      </c>
      <c r="H50" s="43">
        <v>4.1653999999999997E-2</v>
      </c>
      <c r="I50" s="93">
        <v>97.462498999999994</v>
      </c>
      <c r="L50" s="140"/>
      <c r="M50" s="83"/>
    </row>
    <row r="51" spans="1:14" x14ac:dyDescent="0.2">
      <c r="A51" s="145" t="s">
        <v>505</v>
      </c>
      <c r="B51" s="42">
        <v>7500000</v>
      </c>
      <c r="C51" s="89">
        <v>3.4500000000000003E-2</v>
      </c>
      <c r="D51" s="146">
        <v>41794</v>
      </c>
      <c r="E51" s="147">
        <v>43986</v>
      </c>
      <c r="F51" s="92">
        <v>42525</v>
      </c>
      <c r="G51" s="46">
        <v>42708</v>
      </c>
      <c r="H51" s="43">
        <v>4.1853000000000001E-2</v>
      </c>
      <c r="I51" s="93">
        <v>97.359204000000005</v>
      </c>
      <c r="L51" s="140"/>
      <c r="M51" s="83"/>
    </row>
    <row r="52" spans="1:14" x14ac:dyDescent="0.2">
      <c r="A52" s="145" t="s">
        <v>506</v>
      </c>
      <c r="B52" s="42">
        <v>10000000</v>
      </c>
      <c r="C52" s="89">
        <v>3.4500000000000003E-2</v>
      </c>
      <c r="D52" s="146">
        <v>41801</v>
      </c>
      <c r="E52" s="147">
        <v>43993</v>
      </c>
      <c r="F52" s="92">
        <v>42532</v>
      </c>
      <c r="G52" s="46">
        <v>42715</v>
      </c>
      <c r="H52" s="43">
        <v>4.1918999999999998E-2</v>
      </c>
      <c r="I52" s="93">
        <v>97.324477999999999</v>
      </c>
      <c r="J52" s="68"/>
      <c r="K52" s="68"/>
      <c r="L52" s="140"/>
      <c r="M52" s="83"/>
      <c r="N52" s="68"/>
    </row>
    <row r="53" spans="1:14" x14ac:dyDescent="0.2">
      <c r="A53" s="145" t="s">
        <v>509</v>
      </c>
      <c r="B53" s="42">
        <v>7500000</v>
      </c>
      <c r="C53" s="89">
        <v>3.4700000000000002E-2</v>
      </c>
      <c r="D53" s="146">
        <v>41829</v>
      </c>
      <c r="E53" s="147">
        <v>44021</v>
      </c>
      <c r="F53" s="92">
        <v>42378</v>
      </c>
      <c r="G53" s="46">
        <v>42560</v>
      </c>
      <c r="H53" s="43">
        <v>4.2192E-2</v>
      </c>
      <c r="I53" s="93">
        <v>97.252432999999996</v>
      </c>
      <c r="L53" s="140"/>
      <c r="M53" s="83"/>
    </row>
    <row r="54" spans="1:14" x14ac:dyDescent="0.2">
      <c r="A54" s="145" t="s">
        <v>563</v>
      </c>
      <c r="B54" s="42">
        <v>7500000</v>
      </c>
      <c r="C54" s="89">
        <v>3.7999999999999999E-2</v>
      </c>
      <c r="D54" s="146">
        <v>42039</v>
      </c>
      <c r="E54" s="147">
        <v>44231</v>
      </c>
      <c r="F54" s="92">
        <v>42404</v>
      </c>
      <c r="G54" s="46">
        <v>42586</v>
      </c>
      <c r="H54" s="43">
        <v>4.4233000000000001E-2</v>
      </c>
      <c r="I54" s="93">
        <v>97.429924</v>
      </c>
      <c r="J54" s="68"/>
      <c r="K54" s="68"/>
      <c r="L54" s="140"/>
      <c r="M54" s="83"/>
      <c r="N54" s="68"/>
    </row>
    <row r="55" spans="1:14" x14ac:dyDescent="0.2">
      <c r="A55" s="145" t="s">
        <v>426</v>
      </c>
      <c r="B55" s="42">
        <v>100000</v>
      </c>
      <c r="C55" s="89">
        <v>5.4399999999999997E-2</v>
      </c>
      <c r="D55" s="146">
        <v>41346</v>
      </c>
      <c r="E55" s="147">
        <v>44268</v>
      </c>
      <c r="F55" s="92">
        <v>42442</v>
      </c>
      <c r="G55" s="46">
        <v>42626</v>
      </c>
      <c r="H55" s="43">
        <v>4.4593000000000001E-2</v>
      </c>
      <c r="I55" s="93">
        <v>104.11296</v>
      </c>
      <c r="L55" s="140"/>
      <c r="M55" s="83"/>
    </row>
    <row r="56" spans="1:14" x14ac:dyDescent="0.2">
      <c r="A56" s="145" t="s">
        <v>574</v>
      </c>
      <c r="B56" s="42">
        <v>5000000</v>
      </c>
      <c r="C56" s="89">
        <v>3.7999999999999999E-2</v>
      </c>
      <c r="D56" s="146">
        <v>42158</v>
      </c>
      <c r="E56" s="147">
        <v>44350</v>
      </c>
      <c r="F56" s="92">
        <v>42524</v>
      </c>
      <c r="G56" s="46">
        <v>42707</v>
      </c>
      <c r="H56" s="43">
        <v>4.539E-2</v>
      </c>
      <c r="I56" s="93">
        <v>96.767719999999997</v>
      </c>
      <c r="L56" s="140"/>
      <c r="M56" s="83"/>
    </row>
    <row r="57" spans="1:14" x14ac:dyDescent="0.2">
      <c r="A57" s="145" t="s">
        <v>434</v>
      </c>
      <c r="B57" s="42">
        <v>1100000</v>
      </c>
      <c r="C57" s="89">
        <v>5.2499999999999998E-2</v>
      </c>
      <c r="D57" s="146">
        <v>41430</v>
      </c>
      <c r="E57" s="147">
        <v>44352</v>
      </c>
      <c r="F57" s="92">
        <v>42526</v>
      </c>
      <c r="G57" s="46">
        <v>42709</v>
      </c>
      <c r="H57" s="43">
        <v>4.5409999999999999E-2</v>
      </c>
      <c r="I57" s="93">
        <v>103.097944</v>
      </c>
      <c r="L57" s="140"/>
      <c r="M57" s="83"/>
    </row>
    <row r="58" spans="1:14" x14ac:dyDescent="0.2">
      <c r="A58" s="145" t="s">
        <v>440</v>
      </c>
      <c r="B58" s="42">
        <v>1100000</v>
      </c>
      <c r="C58" s="89">
        <v>5.0500000000000003E-2</v>
      </c>
      <c r="D58" s="146">
        <v>41465</v>
      </c>
      <c r="E58" s="147">
        <v>44387</v>
      </c>
      <c r="F58" s="92">
        <v>42379</v>
      </c>
      <c r="G58" s="46">
        <v>42561</v>
      </c>
      <c r="H58" s="43">
        <v>4.5749999999999999E-2</v>
      </c>
      <c r="I58" s="93">
        <v>102.110423</v>
      </c>
      <c r="L58" s="140"/>
      <c r="M58" s="83"/>
    </row>
    <row r="59" spans="1:14" x14ac:dyDescent="0.2">
      <c r="A59" s="145" t="s">
        <v>445</v>
      </c>
      <c r="B59" s="42">
        <v>3200000</v>
      </c>
      <c r="C59" s="89">
        <v>4.99E-2</v>
      </c>
      <c r="D59" s="146">
        <v>41500</v>
      </c>
      <c r="E59" s="147">
        <v>44422</v>
      </c>
      <c r="F59" s="92">
        <v>42414</v>
      </c>
      <c r="G59" s="46">
        <v>42596</v>
      </c>
      <c r="H59" s="43">
        <v>4.6089999999999999E-2</v>
      </c>
      <c r="I59" s="93">
        <v>101.715913</v>
      </c>
      <c r="L59" s="140"/>
      <c r="M59" s="83"/>
    </row>
    <row r="60" spans="1:14" x14ac:dyDescent="0.2">
      <c r="A60" s="145" t="s">
        <v>451</v>
      </c>
      <c r="B60" s="42">
        <v>200000</v>
      </c>
      <c r="C60" s="89">
        <v>4.8899999999999999E-2</v>
      </c>
      <c r="D60" s="146">
        <v>41528</v>
      </c>
      <c r="E60" s="147">
        <v>44450</v>
      </c>
      <c r="F60" s="92">
        <v>42440</v>
      </c>
      <c r="G60" s="46">
        <v>42624</v>
      </c>
      <c r="H60" s="43">
        <v>4.6363000000000001E-2</v>
      </c>
      <c r="I60" s="93">
        <v>101.15337700000001</v>
      </c>
      <c r="L60" s="140"/>
      <c r="M60" s="83"/>
    </row>
    <row r="61" spans="1:14" x14ac:dyDescent="0.2">
      <c r="A61" s="145" t="s">
        <v>457</v>
      </c>
      <c r="B61" s="42">
        <v>200000</v>
      </c>
      <c r="C61" s="89">
        <v>4.82E-2</v>
      </c>
      <c r="D61" s="146">
        <v>41549</v>
      </c>
      <c r="E61" s="147">
        <v>44471</v>
      </c>
      <c r="F61" s="92">
        <v>42462</v>
      </c>
      <c r="G61" s="46">
        <v>42645</v>
      </c>
      <c r="H61" s="43">
        <v>4.6566999999999997E-2</v>
      </c>
      <c r="I61" s="93">
        <v>100.74679999999999</v>
      </c>
      <c r="L61" s="140"/>
      <c r="M61" s="83"/>
    </row>
    <row r="62" spans="1:14" x14ac:dyDescent="0.2">
      <c r="A62" s="145" t="s">
        <v>460</v>
      </c>
      <c r="B62" s="42">
        <v>2600000</v>
      </c>
      <c r="C62" s="89">
        <v>4.4999999999999998E-2</v>
      </c>
      <c r="D62" s="146">
        <v>41584</v>
      </c>
      <c r="E62" s="147">
        <v>44506</v>
      </c>
      <c r="F62" s="92">
        <v>42496</v>
      </c>
      <c r="G62" s="46">
        <v>42680</v>
      </c>
      <c r="H62" s="43">
        <v>4.6906999999999997E-2</v>
      </c>
      <c r="I62" s="93">
        <v>99.101343999999997</v>
      </c>
      <c r="L62" s="140"/>
      <c r="M62" s="83"/>
    </row>
    <row r="63" spans="1:14" x14ac:dyDescent="0.2">
      <c r="A63" s="145" t="s">
        <v>464</v>
      </c>
      <c r="B63" s="42">
        <v>1100000</v>
      </c>
      <c r="C63" s="89">
        <v>4.3499999999999997E-2</v>
      </c>
      <c r="D63" s="146">
        <v>41619</v>
      </c>
      <c r="E63" s="147">
        <v>44541</v>
      </c>
      <c r="F63" s="92">
        <v>42532</v>
      </c>
      <c r="G63" s="46">
        <v>42715</v>
      </c>
      <c r="H63" s="43">
        <v>4.7246999999999997E-2</v>
      </c>
      <c r="I63" s="93">
        <v>98.216195999999997</v>
      </c>
      <c r="L63" s="140"/>
      <c r="M63" s="83"/>
    </row>
    <row r="64" spans="1:14" x14ac:dyDescent="0.2">
      <c r="A64" s="145" t="s">
        <v>469</v>
      </c>
      <c r="B64" s="42">
        <v>100000</v>
      </c>
      <c r="C64" s="89">
        <v>4.2999999999999997E-2</v>
      </c>
      <c r="D64" s="146">
        <v>41626</v>
      </c>
      <c r="E64" s="147">
        <v>44548</v>
      </c>
      <c r="F64" s="92">
        <v>42539</v>
      </c>
      <c r="G64" s="46">
        <v>42722</v>
      </c>
      <c r="H64" s="43">
        <v>4.7315000000000003E-2</v>
      </c>
      <c r="I64" s="93">
        <v>97.941040000000001</v>
      </c>
      <c r="L64" s="140"/>
      <c r="M64" s="83"/>
    </row>
    <row r="65" spans="1:13" x14ac:dyDescent="0.2">
      <c r="A65" s="145" t="s">
        <v>474</v>
      </c>
      <c r="B65" s="42">
        <v>10000000</v>
      </c>
      <c r="C65" s="89">
        <v>4.2999999999999997E-2</v>
      </c>
      <c r="D65" s="146">
        <v>41639</v>
      </c>
      <c r="E65" s="147">
        <v>44561</v>
      </c>
      <c r="F65" s="92">
        <v>42551</v>
      </c>
      <c r="G65" s="46">
        <v>42735</v>
      </c>
      <c r="H65" s="43">
        <v>4.7441999999999998E-2</v>
      </c>
      <c r="I65" s="93">
        <v>97.871643000000006</v>
      </c>
      <c r="L65" s="140"/>
      <c r="M65" s="83"/>
    </row>
    <row r="66" spans="1:13" x14ac:dyDescent="0.2">
      <c r="A66" s="145" t="s">
        <v>478</v>
      </c>
      <c r="B66" s="42">
        <v>4700000</v>
      </c>
      <c r="C66" s="89">
        <v>4.2000000000000003E-2</v>
      </c>
      <c r="D66" s="146">
        <v>41647</v>
      </c>
      <c r="E66" s="147">
        <v>44569</v>
      </c>
      <c r="F66" s="92">
        <v>42377</v>
      </c>
      <c r="G66" s="46">
        <v>42559</v>
      </c>
      <c r="H66" s="43">
        <v>4.7518999999999999E-2</v>
      </c>
      <c r="I66" s="93">
        <v>97.345884999999996</v>
      </c>
      <c r="L66" s="140"/>
      <c r="M66" s="83"/>
    </row>
    <row r="67" spans="1:13" x14ac:dyDescent="0.2">
      <c r="A67" s="145" t="s">
        <v>484</v>
      </c>
      <c r="B67" s="42">
        <v>1100000</v>
      </c>
      <c r="C67" s="89">
        <v>4.1500000000000002E-2</v>
      </c>
      <c r="D67" s="146">
        <v>41675</v>
      </c>
      <c r="E67" s="147">
        <v>44597</v>
      </c>
      <c r="F67" s="92">
        <v>42405</v>
      </c>
      <c r="G67" s="46">
        <v>42587</v>
      </c>
      <c r="H67" s="43">
        <v>4.7792000000000001E-2</v>
      </c>
      <c r="I67" s="93">
        <v>96.936982</v>
      </c>
      <c r="L67" s="140"/>
      <c r="M67" s="83"/>
    </row>
    <row r="68" spans="1:13" x14ac:dyDescent="0.2">
      <c r="A68" s="145" t="s">
        <v>485</v>
      </c>
      <c r="B68" s="42">
        <v>3000000</v>
      </c>
      <c r="C68" s="89">
        <v>4.0800000000000003E-2</v>
      </c>
      <c r="D68" s="146">
        <v>41682</v>
      </c>
      <c r="E68" s="147">
        <v>44604</v>
      </c>
      <c r="F68" s="92">
        <v>42412</v>
      </c>
      <c r="G68" s="46">
        <v>42594</v>
      </c>
      <c r="H68" s="43">
        <v>4.786E-2</v>
      </c>
      <c r="I68" s="93">
        <v>96.553498000000005</v>
      </c>
      <c r="L68" s="140"/>
      <c r="M68" s="83"/>
    </row>
    <row r="69" spans="1:13" x14ac:dyDescent="0.2">
      <c r="A69" s="145" t="s">
        <v>377</v>
      </c>
      <c r="B69" s="42">
        <v>2000000</v>
      </c>
      <c r="C69" s="89">
        <v>6.7500000000000004E-2</v>
      </c>
      <c r="D69" s="146">
        <v>40954</v>
      </c>
      <c r="E69" s="147">
        <v>44607</v>
      </c>
      <c r="F69" s="92">
        <v>42415</v>
      </c>
      <c r="G69" s="46">
        <v>42597</v>
      </c>
      <c r="H69" s="43">
        <v>4.7889000000000001E-2</v>
      </c>
      <c r="I69" s="93">
        <v>109.565336</v>
      </c>
      <c r="L69" s="140"/>
      <c r="M69" s="83"/>
    </row>
    <row r="70" spans="1:13" x14ac:dyDescent="0.2">
      <c r="A70" s="145" t="s">
        <v>381</v>
      </c>
      <c r="B70" s="42">
        <v>1895000</v>
      </c>
      <c r="C70" s="89">
        <v>6.6000000000000003E-2</v>
      </c>
      <c r="D70" s="146">
        <v>40982</v>
      </c>
      <c r="E70" s="147">
        <v>44634</v>
      </c>
      <c r="F70" s="92">
        <v>42443</v>
      </c>
      <c r="G70" s="46">
        <v>42627</v>
      </c>
      <c r="H70" s="43">
        <v>4.8150999999999999E-2</v>
      </c>
      <c r="I70" s="93">
        <v>108.80467299999999</v>
      </c>
      <c r="L70" s="140"/>
      <c r="M70" s="83"/>
    </row>
    <row r="71" spans="1:13" x14ac:dyDescent="0.2">
      <c r="A71" s="145" t="s">
        <v>620</v>
      </c>
      <c r="B71" s="42">
        <v>300000</v>
      </c>
      <c r="C71" s="89">
        <v>3.8199999999999998E-2</v>
      </c>
      <c r="D71" s="146">
        <v>42445</v>
      </c>
      <c r="E71" s="147">
        <v>44636</v>
      </c>
      <c r="F71" s="92">
        <v>42445</v>
      </c>
      <c r="G71" s="46">
        <v>42629</v>
      </c>
      <c r="H71" s="43">
        <v>4.8170999999999999E-2</v>
      </c>
      <c r="I71" s="93">
        <v>95.066771000000003</v>
      </c>
      <c r="L71" s="140"/>
      <c r="M71" s="83"/>
    </row>
    <row r="72" spans="1:13" x14ac:dyDescent="0.2">
      <c r="A72" s="145" t="s">
        <v>491</v>
      </c>
      <c r="B72" s="42">
        <v>3000000</v>
      </c>
      <c r="C72" s="89">
        <v>4.0800000000000003E-2</v>
      </c>
      <c r="D72" s="146">
        <v>41717</v>
      </c>
      <c r="E72" s="147">
        <v>44639</v>
      </c>
      <c r="F72" s="92">
        <v>42448</v>
      </c>
      <c r="G72" s="46">
        <v>42632</v>
      </c>
      <c r="H72" s="43">
        <v>4.82E-2</v>
      </c>
      <c r="I72" s="93">
        <v>96.332694000000004</v>
      </c>
      <c r="L72" s="140"/>
      <c r="M72" s="83"/>
    </row>
    <row r="73" spans="1:13" x14ac:dyDescent="0.2">
      <c r="A73" s="145" t="s">
        <v>495</v>
      </c>
      <c r="B73" s="42">
        <v>20000000</v>
      </c>
      <c r="C73" s="89">
        <v>4.1000000000000002E-2</v>
      </c>
      <c r="D73" s="146">
        <v>41724</v>
      </c>
      <c r="E73" s="147">
        <v>44646</v>
      </c>
      <c r="F73" s="92">
        <v>42455</v>
      </c>
      <c r="G73" s="46">
        <v>42639</v>
      </c>
      <c r="H73" s="43">
        <v>4.8267999999999998E-2</v>
      </c>
      <c r="I73" s="93">
        <v>96.388210000000001</v>
      </c>
      <c r="L73" s="140"/>
      <c r="M73" s="83"/>
    </row>
    <row r="74" spans="1:13" x14ac:dyDescent="0.2">
      <c r="A74" s="145" t="s">
        <v>384</v>
      </c>
      <c r="B74" s="42">
        <v>500000</v>
      </c>
      <c r="C74" s="89">
        <v>6.6000000000000003E-2</v>
      </c>
      <c r="D74" s="146">
        <v>41031</v>
      </c>
      <c r="E74" s="147">
        <v>44683</v>
      </c>
      <c r="F74" s="92">
        <v>42492</v>
      </c>
      <c r="G74" s="46">
        <v>42676</v>
      </c>
      <c r="H74" s="43">
        <v>4.8627999999999998E-2</v>
      </c>
      <c r="I74" s="93">
        <v>108.73133</v>
      </c>
      <c r="L74" s="140"/>
      <c r="M74" s="83"/>
    </row>
    <row r="75" spans="1:13" x14ac:dyDescent="0.2">
      <c r="A75" s="145" t="s">
        <v>497</v>
      </c>
      <c r="B75" s="42">
        <v>9000000</v>
      </c>
      <c r="C75" s="89">
        <v>4.1500000000000002E-2</v>
      </c>
      <c r="D75" s="146">
        <v>41766</v>
      </c>
      <c r="E75" s="147">
        <v>44688</v>
      </c>
      <c r="F75" s="92">
        <v>42497</v>
      </c>
      <c r="G75" s="46">
        <v>42681</v>
      </c>
      <c r="H75" s="43">
        <v>4.8675999999999997E-2</v>
      </c>
      <c r="I75" s="93">
        <v>96.377790000000005</v>
      </c>
      <c r="L75" s="140"/>
      <c r="M75" s="83"/>
    </row>
    <row r="76" spans="1:13" x14ac:dyDescent="0.2">
      <c r="A76" s="145" t="s">
        <v>385</v>
      </c>
      <c r="B76" s="42">
        <v>10000000</v>
      </c>
      <c r="C76" s="89">
        <v>6.5500000000000003E-2</v>
      </c>
      <c r="D76" s="146">
        <v>41059</v>
      </c>
      <c r="E76" s="147">
        <v>44711</v>
      </c>
      <c r="F76" s="92">
        <v>42520</v>
      </c>
      <c r="G76" s="46">
        <v>42704</v>
      </c>
      <c r="H76" s="43">
        <v>4.8899999999999999E-2</v>
      </c>
      <c r="I76" s="93">
        <v>108.43324</v>
      </c>
      <c r="L76" s="140"/>
      <c r="M76" s="83"/>
    </row>
    <row r="77" spans="1:13" x14ac:dyDescent="0.2">
      <c r="A77" s="145" t="s">
        <v>386</v>
      </c>
      <c r="B77" s="42">
        <v>9700000</v>
      </c>
      <c r="C77" s="89">
        <v>6.5000000000000002E-2</v>
      </c>
      <c r="D77" s="146">
        <v>41066</v>
      </c>
      <c r="E77" s="147">
        <v>44718</v>
      </c>
      <c r="F77" s="92">
        <v>42527</v>
      </c>
      <c r="G77" s="46">
        <v>42710</v>
      </c>
      <c r="H77" s="43">
        <v>4.8966000000000003E-2</v>
      </c>
      <c r="I77" s="93">
        <v>108.167158</v>
      </c>
      <c r="L77" s="140"/>
      <c r="M77" s="83"/>
    </row>
    <row r="78" spans="1:13" x14ac:dyDescent="0.2">
      <c r="A78" s="145" t="s">
        <v>389</v>
      </c>
      <c r="B78" s="42">
        <v>16700000</v>
      </c>
      <c r="C78" s="89">
        <v>6.4000000000000001E-2</v>
      </c>
      <c r="D78" s="146">
        <v>41080</v>
      </c>
      <c r="E78" s="147">
        <v>44732</v>
      </c>
      <c r="F78" s="92">
        <v>42541</v>
      </c>
      <c r="G78" s="46">
        <v>42724</v>
      </c>
      <c r="H78" s="43">
        <v>4.9098000000000003E-2</v>
      </c>
      <c r="I78" s="93">
        <v>107.631889</v>
      </c>
      <c r="L78" s="140"/>
      <c r="M78" s="83"/>
    </row>
    <row r="79" spans="1:13" x14ac:dyDescent="0.2">
      <c r="A79" s="145" t="s">
        <v>390</v>
      </c>
      <c r="B79" s="42">
        <v>14800000</v>
      </c>
      <c r="C79" s="89">
        <v>6.2600000000000003E-2</v>
      </c>
      <c r="D79" s="146">
        <v>41094</v>
      </c>
      <c r="E79" s="147">
        <v>44746</v>
      </c>
      <c r="F79" s="92">
        <v>42373</v>
      </c>
      <c r="G79" s="46">
        <v>42555</v>
      </c>
      <c r="H79" s="43">
        <v>4.9230999999999997E-2</v>
      </c>
      <c r="I79" s="93">
        <v>106.88280899999999</v>
      </c>
      <c r="L79" s="140"/>
      <c r="M79" s="83"/>
    </row>
    <row r="80" spans="1:13" x14ac:dyDescent="0.2">
      <c r="A80" s="145" t="s">
        <v>510</v>
      </c>
      <c r="B80" s="42">
        <v>7500000</v>
      </c>
      <c r="C80" s="89">
        <v>4.1799999999999997E-2</v>
      </c>
      <c r="D80" s="146">
        <v>41829</v>
      </c>
      <c r="E80" s="147">
        <v>44751</v>
      </c>
      <c r="F80" s="92">
        <v>42378</v>
      </c>
      <c r="G80" s="46">
        <v>42560</v>
      </c>
      <c r="H80" s="43">
        <v>4.9278000000000002E-2</v>
      </c>
      <c r="I80" s="93">
        <v>96.141394000000005</v>
      </c>
      <c r="L80" s="140"/>
      <c r="M80" s="83"/>
    </row>
    <row r="81" spans="1:14" x14ac:dyDescent="0.2">
      <c r="A81" s="145" t="s">
        <v>392</v>
      </c>
      <c r="B81" s="42">
        <v>5000000</v>
      </c>
      <c r="C81" s="89">
        <v>6.2E-2</v>
      </c>
      <c r="D81" s="146">
        <v>41108</v>
      </c>
      <c r="E81" s="147">
        <v>44760</v>
      </c>
      <c r="F81" s="92">
        <v>42387</v>
      </c>
      <c r="G81" s="46">
        <v>42569</v>
      </c>
      <c r="H81" s="43">
        <v>4.9362999999999997E-2</v>
      </c>
      <c r="I81" s="93">
        <v>106.536524</v>
      </c>
      <c r="L81" s="140"/>
      <c r="M81" s="83"/>
    </row>
    <row r="82" spans="1:14" x14ac:dyDescent="0.2">
      <c r="A82" s="145" t="s">
        <v>396</v>
      </c>
      <c r="B82" s="42">
        <v>6000000</v>
      </c>
      <c r="C82" s="89">
        <v>6.1499999999999999E-2</v>
      </c>
      <c r="D82" s="146">
        <v>41122</v>
      </c>
      <c r="E82" s="147">
        <v>44774</v>
      </c>
      <c r="F82" s="92">
        <v>42401</v>
      </c>
      <c r="G82" s="46">
        <v>42583</v>
      </c>
      <c r="H82" s="43">
        <v>4.9494999999999997E-2</v>
      </c>
      <c r="I82" s="93">
        <v>106.238767</v>
      </c>
      <c r="L82" s="140"/>
      <c r="M82" s="83"/>
    </row>
    <row r="83" spans="1:14" x14ac:dyDescent="0.2">
      <c r="A83" s="145" t="s">
        <v>515</v>
      </c>
      <c r="B83" s="42">
        <v>150000</v>
      </c>
      <c r="C83" s="89">
        <v>4.2500000000000003E-2</v>
      </c>
      <c r="D83" s="146">
        <v>41852</v>
      </c>
      <c r="E83" s="147">
        <v>44774</v>
      </c>
      <c r="F83" s="92">
        <v>42401</v>
      </c>
      <c r="G83" s="46">
        <v>42583</v>
      </c>
      <c r="H83" s="43">
        <v>4.9494999999999997E-2</v>
      </c>
      <c r="I83" s="93">
        <v>96.357877000000002</v>
      </c>
      <c r="L83" s="140"/>
      <c r="M83" s="83"/>
    </row>
    <row r="84" spans="1:14" x14ac:dyDescent="0.2">
      <c r="A84" s="145" t="s">
        <v>394</v>
      </c>
      <c r="B84" s="42">
        <v>11500000</v>
      </c>
      <c r="C84" s="89">
        <v>6.0999999999999999E-2</v>
      </c>
      <c r="D84" s="146">
        <v>41129</v>
      </c>
      <c r="E84" s="147">
        <v>44781</v>
      </c>
      <c r="F84" s="92">
        <v>42408</v>
      </c>
      <c r="G84" s="46">
        <v>42590</v>
      </c>
      <c r="H84" s="43">
        <v>4.9561000000000001E-2</v>
      </c>
      <c r="I84" s="93">
        <v>105.958449</v>
      </c>
      <c r="L84" s="140"/>
      <c r="M84" s="83"/>
    </row>
    <row r="85" spans="1:14" x14ac:dyDescent="0.2">
      <c r="A85" s="145" t="s">
        <v>399</v>
      </c>
      <c r="B85" s="42">
        <v>9400000</v>
      </c>
      <c r="C85" s="89">
        <v>6.0299999999999999E-2</v>
      </c>
      <c r="D85" s="146">
        <v>41157</v>
      </c>
      <c r="E85" s="147">
        <v>44809</v>
      </c>
      <c r="F85" s="92">
        <v>42434</v>
      </c>
      <c r="G85" s="46">
        <v>42618</v>
      </c>
      <c r="H85" s="43">
        <v>4.9826000000000002E-2</v>
      </c>
      <c r="I85" s="93">
        <v>105.50579500000001</v>
      </c>
      <c r="L85" s="140"/>
      <c r="M85" s="83"/>
    </row>
    <row r="86" spans="1:14" x14ac:dyDescent="0.2">
      <c r="A86" s="145" t="s">
        <v>403</v>
      </c>
      <c r="B86" s="42">
        <v>4800000</v>
      </c>
      <c r="C86" s="89">
        <v>5.9499999999999997E-2</v>
      </c>
      <c r="D86" s="146">
        <v>41178</v>
      </c>
      <c r="E86" s="147">
        <v>44830</v>
      </c>
      <c r="F86" s="92">
        <v>42455</v>
      </c>
      <c r="G86" s="46">
        <v>42639</v>
      </c>
      <c r="H86" s="43">
        <v>5.0023999999999999E-2</v>
      </c>
      <c r="I86" s="93">
        <v>105.016019</v>
      </c>
      <c r="L86" s="140"/>
      <c r="M86" s="83"/>
    </row>
    <row r="87" spans="1:14" x14ac:dyDescent="0.2">
      <c r="A87" s="145" t="s">
        <v>405</v>
      </c>
      <c r="B87" s="42">
        <v>3800000</v>
      </c>
      <c r="C87" s="89">
        <v>5.8900000000000001E-2</v>
      </c>
      <c r="D87" s="146">
        <v>41199</v>
      </c>
      <c r="E87" s="147">
        <v>44851</v>
      </c>
      <c r="F87" s="92">
        <v>42477</v>
      </c>
      <c r="G87" s="46">
        <v>42660</v>
      </c>
      <c r="H87" s="43">
        <v>5.0222000000000003E-2</v>
      </c>
      <c r="I87" s="93">
        <v>104.62721999999999</v>
      </c>
      <c r="L87" s="140"/>
      <c r="M87" s="83"/>
    </row>
    <row r="88" spans="1:14" x14ac:dyDescent="0.2">
      <c r="A88" s="145" t="s">
        <v>408</v>
      </c>
      <c r="B88" s="42">
        <v>2800000</v>
      </c>
      <c r="C88" s="89">
        <v>5.8400000000000001E-2</v>
      </c>
      <c r="D88" s="146">
        <v>41206</v>
      </c>
      <c r="E88" s="147">
        <v>44858</v>
      </c>
      <c r="F88" s="92">
        <v>42484</v>
      </c>
      <c r="G88" s="46">
        <v>42667</v>
      </c>
      <c r="H88" s="43">
        <v>5.0287999999999999E-2</v>
      </c>
      <c r="I88" s="93">
        <v>104.335531</v>
      </c>
      <c r="L88" s="140"/>
      <c r="M88" s="83"/>
    </row>
    <row r="89" spans="1:14" x14ac:dyDescent="0.2">
      <c r="A89" s="145" t="s">
        <v>414</v>
      </c>
      <c r="B89" s="42">
        <v>2000000</v>
      </c>
      <c r="C89" s="89">
        <v>5.7700000000000001E-2</v>
      </c>
      <c r="D89" s="146">
        <v>41220</v>
      </c>
      <c r="E89" s="147">
        <v>44872</v>
      </c>
      <c r="F89" s="92">
        <v>42497</v>
      </c>
      <c r="G89" s="46">
        <v>42681</v>
      </c>
      <c r="H89" s="43">
        <v>5.0421000000000001E-2</v>
      </c>
      <c r="I89" s="93">
        <v>103.90783999999999</v>
      </c>
      <c r="J89" s="68"/>
      <c r="K89" s="68"/>
      <c r="L89" s="140"/>
      <c r="M89" s="83"/>
      <c r="N89" s="68"/>
    </row>
    <row r="90" spans="1:14" x14ac:dyDescent="0.2">
      <c r="A90" s="145" t="s">
        <v>416</v>
      </c>
      <c r="B90" s="42">
        <v>8000000</v>
      </c>
      <c r="C90" s="89">
        <v>5.7500000000000002E-2</v>
      </c>
      <c r="D90" s="146">
        <v>41248</v>
      </c>
      <c r="E90" s="147">
        <v>44900</v>
      </c>
      <c r="F90" s="92">
        <v>42526</v>
      </c>
      <c r="G90" s="46">
        <v>42709</v>
      </c>
      <c r="H90" s="43">
        <v>5.0685000000000001E-2</v>
      </c>
      <c r="I90" s="93">
        <v>103.696721</v>
      </c>
      <c r="L90" s="140"/>
      <c r="M90" s="83"/>
    </row>
    <row r="91" spans="1:14" x14ac:dyDescent="0.2">
      <c r="A91" s="145" t="s">
        <v>419</v>
      </c>
      <c r="B91" s="42">
        <v>6100000</v>
      </c>
      <c r="C91" s="89">
        <v>5.7500000000000002E-2</v>
      </c>
      <c r="D91" s="146">
        <v>41255</v>
      </c>
      <c r="E91" s="147">
        <v>44907</v>
      </c>
      <c r="F91" s="92">
        <v>42533</v>
      </c>
      <c r="G91" s="46">
        <v>42716</v>
      </c>
      <c r="H91" s="43">
        <v>5.0750999999999998E-2</v>
      </c>
      <c r="I91" s="93">
        <v>103.670378</v>
      </c>
      <c r="J91" s="68"/>
      <c r="K91" s="68"/>
      <c r="L91" s="140"/>
      <c r="M91" s="83"/>
      <c r="N91" s="68"/>
    </row>
    <row r="92" spans="1:14" x14ac:dyDescent="0.2">
      <c r="A92" s="145" t="s">
        <v>564</v>
      </c>
      <c r="B92" s="42">
        <v>10000000</v>
      </c>
      <c r="C92" s="89">
        <v>4.4999999999999998E-2</v>
      </c>
      <c r="D92" s="146">
        <v>42039</v>
      </c>
      <c r="E92" s="147">
        <v>44961</v>
      </c>
      <c r="F92" s="92">
        <v>42404</v>
      </c>
      <c r="G92" s="46">
        <v>42586</v>
      </c>
      <c r="H92" s="43">
        <v>5.1261000000000001E-2</v>
      </c>
      <c r="I92" s="93">
        <v>96.528638999999998</v>
      </c>
      <c r="L92" s="140"/>
      <c r="M92" s="83"/>
    </row>
    <row r="93" spans="1:14" x14ac:dyDescent="0.2">
      <c r="A93" s="145" t="s">
        <v>424</v>
      </c>
      <c r="B93" s="42">
        <v>1000000</v>
      </c>
      <c r="C93" s="89">
        <v>5.6500000000000002E-2</v>
      </c>
      <c r="D93" s="146">
        <v>41318</v>
      </c>
      <c r="E93" s="147">
        <v>44970</v>
      </c>
      <c r="F93" s="92">
        <v>42413</v>
      </c>
      <c r="G93" s="46">
        <v>42595</v>
      </c>
      <c r="H93" s="43">
        <v>5.1346000000000003E-2</v>
      </c>
      <c r="I93" s="93">
        <v>102.855571</v>
      </c>
      <c r="L93" s="140"/>
      <c r="M93" s="83"/>
    </row>
    <row r="94" spans="1:14" x14ac:dyDescent="0.2">
      <c r="A94" s="145" t="s">
        <v>569</v>
      </c>
      <c r="B94" s="42">
        <v>15000000</v>
      </c>
      <c r="C94" s="89">
        <v>4.6699999999999998E-2</v>
      </c>
      <c r="D94" s="146">
        <v>42074</v>
      </c>
      <c r="E94" s="147">
        <v>44996</v>
      </c>
      <c r="F94" s="92">
        <v>42440</v>
      </c>
      <c r="G94" s="46">
        <v>42624</v>
      </c>
      <c r="H94" s="43">
        <v>5.1591999999999999E-2</v>
      </c>
      <c r="I94" s="93">
        <v>97.251761999999999</v>
      </c>
      <c r="J94" s="68"/>
      <c r="K94" s="68"/>
      <c r="L94" s="140"/>
      <c r="M94" s="83"/>
      <c r="N94" s="68"/>
    </row>
    <row r="95" spans="1:14" x14ac:dyDescent="0.2">
      <c r="A95" s="145" t="s">
        <v>429</v>
      </c>
      <c r="B95" s="42">
        <v>1250000</v>
      </c>
      <c r="C95" s="89">
        <v>5.62E-2</v>
      </c>
      <c r="D95" s="146">
        <v>41374</v>
      </c>
      <c r="E95" s="147">
        <v>45026</v>
      </c>
      <c r="F95" s="92">
        <v>42470</v>
      </c>
      <c r="G95" s="46">
        <v>42653</v>
      </c>
      <c r="H95" s="43">
        <v>5.1874999999999998E-2</v>
      </c>
      <c r="I95" s="93">
        <v>102.43654600000001</v>
      </c>
      <c r="L95" s="140"/>
      <c r="M95" s="83"/>
    </row>
    <row r="96" spans="1:14" x14ac:dyDescent="0.2">
      <c r="A96" s="145" t="s">
        <v>432</v>
      </c>
      <c r="B96" s="42">
        <v>4000000</v>
      </c>
      <c r="C96" s="89">
        <v>5.5500000000000001E-2</v>
      </c>
      <c r="D96" s="146">
        <v>41402</v>
      </c>
      <c r="E96" s="147">
        <v>45054</v>
      </c>
      <c r="F96" s="92">
        <v>42498</v>
      </c>
      <c r="G96" s="46">
        <v>42682</v>
      </c>
      <c r="H96" s="43">
        <v>5.2138999999999998E-2</v>
      </c>
      <c r="I96" s="93">
        <v>101.90942</v>
      </c>
      <c r="L96" s="140"/>
      <c r="M96" s="83"/>
    </row>
    <row r="97" spans="1:13" x14ac:dyDescent="0.2">
      <c r="A97" s="145" t="s">
        <v>575</v>
      </c>
      <c r="B97" s="42">
        <v>2000000</v>
      </c>
      <c r="C97" s="89">
        <v>4.6699999999999998E-2</v>
      </c>
      <c r="D97" s="146">
        <v>42158</v>
      </c>
      <c r="E97" s="147">
        <v>45080</v>
      </c>
      <c r="F97" s="92">
        <v>42524</v>
      </c>
      <c r="G97" s="46">
        <v>42707</v>
      </c>
      <c r="H97" s="43">
        <v>5.2387999999999997E-2</v>
      </c>
      <c r="I97" s="93">
        <v>96.727547000000001</v>
      </c>
      <c r="L97" s="140"/>
      <c r="M97" s="83"/>
    </row>
    <row r="98" spans="1:13" x14ac:dyDescent="0.2">
      <c r="A98" s="145" t="s">
        <v>435</v>
      </c>
      <c r="B98" s="42">
        <v>1100000</v>
      </c>
      <c r="C98" s="89">
        <v>5.2999999999999999E-2</v>
      </c>
      <c r="D98" s="146">
        <v>41430</v>
      </c>
      <c r="E98" s="147">
        <v>45082</v>
      </c>
      <c r="F98" s="92">
        <v>42526</v>
      </c>
      <c r="G98" s="46">
        <v>42709</v>
      </c>
      <c r="H98" s="43">
        <v>5.2407000000000002E-2</v>
      </c>
      <c r="I98" s="93">
        <v>100.336945</v>
      </c>
      <c r="L98" s="140"/>
      <c r="M98" s="83"/>
    </row>
    <row r="99" spans="1:13" x14ac:dyDescent="0.2">
      <c r="A99" s="145" t="s">
        <v>441</v>
      </c>
      <c r="B99" s="42">
        <v>5100000</v>
      </c>
      <c r="C99" s="89">
        <v>5.1900000000000002E-2</v>
      </c>
      <c r="D99" s="146">
        <v>41465</v>
      </c>
      <c r="E99" s="147">
        <v>45117</v>
      </c>
      <c r="F99" s="92">
        <v>42379</v>
      </c>
      <c r="G99" s="46">
        <v>42561</v>
      </c>
      <c r="H99" s="43">
        <v>5.2747000000000002E-2</v>
      </c>
      <c r="I99" s="93">
        <v>99.506213000000002</v>
      </c>
      <c r="L99" s="140"/>
      <c r="M99" s="83"/>
    </row>
    <row r="100" spans="1:13" x14ac:dyDescent="0.2">
      <c r="A100" s="145" t="s">
        <v>446</v>
      </c>
      <c r="B100" s="42">
        <v>4000000</v>
      </c>
      <c r="C100" s="89">
        <v>5.0500000000000003E-2</v>
      </c>
      <c r="D100" s="146">
        <v>41500</v>
      </c>
      <c r="E100" s="147">
        <v>45152</v>
      </c>
      <c r="F100" s="92">
        <v>42414</v>
      </c>
      <c r="G100" s="46">
        <v>42596</v>
      </c>
      <c r="H100" s="43">
        <v>5.3088000000000003E-2</v>
      </c>
      <c r="I100" s="93">
        <v>98.475268</v>
      </c>
      <c r="L100" s="140"/>
      <c r="M100" s="83"/>
    </row>
    <row r="101" spans="1:13" x14ac:dyDescent="0.2">
      <c r="A101" s="145" t="s">
        <v>591</v>
      </c>
      <c r="B101" s="42">
        <v>10000000</v>
      </c>
      <c r="C101" s="89">
        <v>4.6699999999999998E-2</v>
      </c>
      <c r="D101" s="146">
        <v>42249</v>
      </c>
      <c r="E101" s="147">
        <v>45171</v>
      </c>
      <c r="F101" s="92">
        <v>42431</v>
      </c>
      <c r="G101" s="46">
        <v>42615</v>
      </c>
      <c r="H101" s="43">
        <v>5.3272E-2</v>
      </c>
      <c r="I101" s="93">
        <v>96.116855999999999</v>
      </c>
      <c r="L101" s="140"/>
      <c r="M101" s="83"/>
    </row>
    <row r="102" spans="1:13" x14ac:dyDescent="0.2">
      <c r="A102" s="145" t="s">
        <v>452</v>
      </c>
      <c r="B102" s="42">
        <v>6000000</v>
      </c>
      <c r="C102" s="89">
        <v>4.9399999999999999E-2</v>
      </c>
      <c r="D102" s="146">
        <v>41528</v>
      </c>
      <c r="E102" s="147">
        <v>45180</v>
      </c>
      <c r="F102" s="92">
        <v>42440</v>
      </c>
      <c r="G102" s="46">
        <v>42624</v>
      </c>
      <c r="H102" s="43">
        <v>5.3359999999999998E-2</v>
      </c>
      <c r="I102" s="93">
        <v>97.650773999999998</v>
      </c>
      <c r="L102" s="140"/>
      <c r="M102" s="83"/>
    </row>
    <row r="103" spans="1:13" x14ac:dyDescent="0.2">
      <c r="A103" s="145" t="s">
        <v>458</v>
      </c>
      <c r="B103" s="42">
        <v>4600000</v>
      </c>
      <c r="C103" s="89">
        <v>4.65E-2</v>
      </c>
      <c r="D103" s="146">
        <v>41549</v>
      </c>
      <c r="E103" s="147">
        <v>45201</v>
      </c>
      <c r="F103" s="92">
        <v>42462</v>
      </c>
      <c r="G103" s="46">
        <v>42645</v>
      </c>
      <c r="H103" s="43">
        <v>5.3564000000000001E-2</v>
      </c>
      <c r="I103" s="93">
        <v>95.790774999999996</v>
      </c>
      <c r="L103" s="140"/>
      <c r="M103" s="83"/>
    </row>
    <row r="104" spans="1:13" x14ac:dyDescent="0.2">
      <c r="A104" s="145" t="s">
        <v>604</v>
      </c>
      <c r="B104" s="42">
        <v>7500000</v>
      </c>
      <c r="C104" s="89">
        <v>4.9500000000000002E-2</v>
      </c>
      <c r="D104" s="146">
        <v>42312</v>
      </c>
      <c r="E104" s="147">
        <v>45234</v>
      </c>
      <c r="F104" s="92">
        <v>42494</v>
      </c>
      <c r="G104" s="46">
        <v>42678</v>
      </c>
      <c r="H104" s="43">
        <v>5.3885000000000002E-2</v>
      </c>
      <c r="I104" s="93">
        <v>97.361914999999996</v>
      </c>
      <c r="L104" s="140"/>
      <c r="M104" s="83"/>
    </row>
    <row r="105" spans="1:13" x14ac:dyDescent="0.2">
      <c r="A105" s="145" t="s">
        <v>461</v>
      </c>
      <c r="B105" s="42">
        <v>3000000</v>
      </c>
      <c r="C105" s="89">
        <v>4.5999999999999999E-2</v>
      </c>
      <c r="D105" s="146">
        <v>41584</v>
      </c>
      <c r="E105" s="147">
        <v>45236</v>
      </c>
      <c r="F105" s="92">
        <v>42496</v>
      </c>
      <c r="G105" s="46">
        <v>42680</v>
      </c>
      <c r="H105" s="43">
        <v>5.3904000000000001E-2</v>
      </c>
      <c r="I105" s="93">
        <v>95.248546000000005</v>
      </c>
      <c r="L105" s="140"/>
      <c r="M105" s="83"/>
    </row>
    <row r="106" spans="1:13" x14ac:dyDescent="0.2">
      <c r="A106" s="145" t="s">
        <v>465</v>
      </c>
      <c r="B106" s="42">
        <v>3600000</v>
      </c>
      <c r="C106" s="89">
        <v>4.4999999999999998E-2</v>
      </c>
      <c r="D106" s="146">
        <v>41619</v>
      </c>
      <c r="E106" s="147">
        <v>45271</v>
      </c>
      <c r="F106" s="92">
        <v>42532</v>
      </c>
      <c r="G106" s="46">
        <v>42715</v>
      </c>
      <c r="H106" s="43">
        <v>5.4244000000000001E-2</v>
      </c>
      <c r="I106" s="93">
        <v>94.394597000000005</v>
      </c>
      <c r="L106" s="140"/>
      <c r="M106" s="83"/>
    </row>
    <row r="107" spans="1:13" x14ac:dyDescent="0.2">
      <c r="A107" s="145" t="s">
        <v>609</v>
      </c>
      <c r="B107" s="42">
        <v>3000000</v>
      </c>
      <c r="C107" s="89">
        <v>5.0500000000000003E-2</v>
      </c>
      <c r="D107" s="146">
        <v>42354</v>
      </c>
      <c r="E107" s="147">
        <v>45276</v>
      </c>
      <c r="F107" s="92">
        <v>42537</v>
      </c>
      <c r="G107" s="46">
        <v>42720</v>
      </c>
      <c r="H107" s="43">
        <v>5.4293000000000001E-2</v>
      </c>
      <c r="I107" s="93">
        <v>97.695734999999999</v>
      </c>
      <c r="L107" s="140"/>
      <c r="M107" s="83"/>
    </row>
    <row r="108" spans="1:13" x14ac:dyDescent="0.2">
      <c r="A108" s="145" t="s">
        <v>470</v>
      </c>
      <c r="B108" s="42">
        <v>4500000</v>
      </c>
      <c r="C108" s="89">
        <v>4.4499999999999998E-2</v>
      </c>
      <c r="D108" s="146">
        <v>41626</v>
      </c>
      <c r="E108" s="147">
        <v>45278</v>
      </c>
      <c r="F108" s="92">
        <v>42539</v>
      </c>
      <c r="G108" s="46">
        <v>42722</v>
      </c>
      <c r="H108" s="43">
        <v>5.4313E-2</v>
      </c>
      <c r="I108" s="93">
        <v>94.039781000000005</v>
      </c>
      <c r="L108" s="140"/>
      <c r="M108" s="83"/>
    </row>
    <row r="109" spans="1:13" x14ac:dyDescent="0.2">
      <c r="A109" s="145" t="s">
        <v>475</v>
      </c>
      <c r="B109" s="42">
        <v>4000000</v>
      </c>
      <c r="C109" s="89">
        <v>4.4299999999999999E-2</v>
      </c>
      <c r="D109" s="146">
        <v>41639</v>
      </c>
      <c r="E109" s="147">
        <v>45291</v>
      </c>
      <c r="F109" s="92">
        <v>42551</v>
      </c>
      <c r="G109" s="46">
        <v>42735</v>
      </c>
      <c r="H109" s="43">
        <v>5.4439000000000001E-2</v>
      </c>
      <c r="I109" s="93">
        <v>93.824533000000002</v>
      </c>
      <c r="L109" s="140"/>
      <c r="M109" s="83"/>
    </row>
    <row r="110" spans="1:13" x14ac:dyDescent="0.2">
      <c r="A110" s="145" t="s">
        <v>479</v>
      </c>
      <c r="B110" s="42">
        <v>7100000</v>
      </c>
      <c r="C110" s="89">
        <v>4.3299999999999998E-2</v>
      </c>
      <c r="D110" s="146">
        <v>41647</v>
      </c>
      <c r="E110" s="147">
        <v>45299</v>
      </c>
      <c r="F110" s="92">
        <v>42377</v>
      </c>
      <c r="G110" s="46">
        <v>42559</v>
      </c>
      <c r="H110" s="43">
        <v>5.4517000000000003E-2</v>
      </c>
      <c r="I110" s="93">
        <v>93.152422000000001</v>
      </c>
      <c r="L110" s="140"/>
      <c r="M110" s="83"/>
    </row>
    <row r="111" spans="1:13" x14ac:dyDescent="0.2">
      <c r="A111" s="145" t="s">
        <v>613</v>
      </c>
      <c r="B111" s="42">
        <v>3000000</v>
      </c>
      <c r="C111" s="89">
        <v>5.0799999999999998E-2</v>
      </c>
      <c r="D111" s="146">
        <v>42389</v>
      </c>
      <c r="E111" s="147">
        <v>45311</v>
      </c>
      <c r="F111" s="92">
        <v>42389</v>
      </c>
      <c r="G111" s="46">
        <v>42571</v>
      </c>
      <c r="H111" s="43">
        <v>5.4633000000000001E-2</v>
      </c>
      <c r="I111" s="93">
        <v>97.649839</v>
      </c>
      <c r="L111" s="140"/>
      <c r="M111" s="83"/>
    </row>
    <row r="112" spans="1:13" x14ac:dyDescent="0.2">
      <c r="A112" s="145" t="s">
        <v>482</v>
      </c>
      <c r="B112" s="42">
        <v>3000000</v>
      </c>
      <c r="C112" s="89">
        <v>4.2900000000000001E-2</v>
      </c>
      <c r="D112" s="146">
        <v>41661</v>
      </c>
      <c r="E112" s="147">
        <v>45313</v>
      </c>
      <c r="F112" s="92">
        <v>42391</v>
      </c>
      <c r="G112" s="46">
        <v>42573</v>
      </c>
      <c r="H112" s="43">
        <v>5.4653E-2</v>
      </c>
      <c r="I112" s="93">
        <v>92.797289000000006</v>
      </c>
      <c r="L112" s="140"/>
      <c r="M112" s="83"/>
    </row>
    <row r="113" spans="1:14" x14ac:dyDescent="0.2">
      <c r="A113" s="145" t="s">
        <v>615</v>
      </c>
      <c r="B113" s="42">
        <v>6000000</v>
      </c>
      <c r="C113" s="89">
        <v>5.0999999999999997E-2</v>
      </c>
      <c r="D113" s="146">
        <v>42396</v>
      </c>
      <c r="E113" s="147">
        <v>45318</v>
      </c>
      <c r="F113" s="92">
        <v>42396</v>
      </c>
      <c r="G113" s="46">
        <v>42578</v>
      </c>
      <c r="H113" s="43">
        <v>5.4701E-2</v>
      </c>
      <c r="I113" s="93">
        <v>97.725555</v>
      </c>
      <c r="L113" s="140"/>
      <c r="M113" s="83"/>
    </row>
    <row r="114" spans="1:14" x14ac:dyDescent="0.2">
      <c r="A114" s="145" t="s">
        <v>619</v>
      </c>
      <c r="B114" s="42">
        <v>5000000</v>
      </c>
      <c r="C114" s="89">
        <v>5.0999999999999997E-2</v>
      </c>
      <c r="D114" s="146">
        <v>42410</v>
      </c>
      <c r="E114" s="147">
        <v>45332</v>
      </c>
      <c r="F114" s="92">
        <v>42410</v>
      </c>
      <c r="G114" s="46">
        <v>42592</v>
      </c>
      <c r="H114" s="43">
        <v>5.4837999999999998E-2</v>
      </c>
      <c r="I114" s="93">
        <v>97.631378999999995</v>
      </c>
      <c r="L114" s="140"/>
      <c r="M114" s="83"/>
    </row>
    <row r="115" spans="1:14" x14ac:dyDescent="0.2">
      <c r="A115" s="145" t="s">
        <v>486</v>
      </c>
      <c r="B115" s="42">
        <v>3000000</v>
      </c>
      <c r="C115" s="89">
        <v>4.2299999999999997E-2</v>
      </c>
      <c r="D115" s="146">
        <v>41682</v>
      </c>
      <c r="E115" s="147">
        <v>45334</v>
      </c>
      <c r="F115" s="92">
        <v>42412</v>
      </c>
      <c r="G115" s="46">
        <v>42594</v>
      </c>
      <c r="H115" s="43">
        <v>5.4857000000000003E-2</v>
      </c>
      <c r="I115" s="93">
        <v>92.261050999999995</v>
      </c>
      <c r="L115" s="140"/>
      <c r="M115" s="83"/>
    </row>
    <row r="116" spans="1:14" x14ac:dyDescent="0.2">
      <c r="A116" s="145" t="s">
        <v>489</v>
      </c>
      <c r="B116" s="42">
        <v>600000</v>
      </c>
      <c r="C116" s="89">
        <v>4.2000000000000003E-2</v>
      </c>
      <c r="D116" s="146">
        <v>41703</v>
      </c>
      <c r="E116" s="147">
        <v>45356</v>
      </c>
      <c r="F116" s="92">
        <v>42434</v>
      </c>
      <c r="G116" s="46">
        <v>42618</v>
      </c>
      <c r="H116" s="43">
        <v>5.5071000000000002E-2</v>
      </c>
      <c r="I116" s="93">
        <v>91.895008000000004</v>
      </c>
      <c r="L116" s="140"/>
      <c r="M116" s="83"/>
    </row>
    <row r="117" spans="1:14" x14ac:dyDescent="0.2">
      <c r="A117" s="145" t="s">
        <v>621</v>
      </c>
      <c r="B117" s="42">
        <v>7000000</v>
      </c>
      <c r="C117" s="89">
        <v>5.0999999999999997E-2</v>
      </c>
      <c r="D117" s="146">
        <v>42445</v>
      </c>
      <c r="E117" s="147">
        <v>45367</v>
      </c>
      <c r="F117" s="92">
        <v>42445</v>
      </c>
      <c r="G117" s="46">
        <v>42629</v>
      </c>
      <c r="H117" s="43">
        <v>5.5177999999999998E-2</v>
      </c>
      <c r="I117" s="93">
        <v>97.395891000000006</v>
      </c>
      <c r="J117" s="68"/>
      <c r="K117" s="68"/>
      <c r="L117" s="140"/>
      <c r="M117" s="83"/>
      <c r="N117" s="68"/>
    </row>
    <row r="118" spans="1:14" x14ac:dyDescent="0.2">
      <c r="A118" s="145" t="s">
        <v>492</v>
      </c>
      <c r="B118" s="42">
        <v>3000000</v>
      </c>
      <c r="C118" s="89">
        <v>4.2299999999999997E-2</v>
      </c>
      <c r="D118" s="146">
        <v>41717</v>
      </c>
      <c r="E118" s="147">
        <v>45370</v>
      </c>
      <c r="F118" s="92">
        <v>42448</v>
      </c>
      <c r="G118" s="46">
        <v>42632</v>
      </c>
      <c r="H118" s="43">
        <v>5.5206999999999999E-2</v>
      </c>
      <c r="I118" s="93">
        <v>91.968332000000004</v>
      </c>
      <c r="J118" s="68"/>
      <c r="K118" s="68"/>
      <c r="L118" s="140"/>
      <c r="M118" s="83"/>
      <c r="N118" s="68"/>
    </row>
    <row r="119" spans="1:14" x14ac:dyDescent="0.2">
      <c r="A119" s="145" t="s">
        <v>496</v>
      </c>
      <c r="B119" s="42">
        <v>5000000</v>
      </c>
      <c r="C119" s="89">
        <v>4.2500000000000003E-2</v>
      </c>
      <c r="D119" s="146">
        <v>41724</v>
      </c>
      <c r="E119" s="147">
        <v>45377</v>
      </c>
      <c r="F119" s="92">
        <v>42455</v>
      </c>
      <c r="G119" s="46">
        <v>42639</v>
      </c>
      <c r="H119" s="43">
        <v>5.5274999999999998E-2</v>
      </c>
      <c r="I119" s="93">
        <v>92.036562000000004</v>
      </c>
      <c r="J119" s="68"/>
      <c r="K119" s="68"/>
      <c r="L119" s="140"/>
      <c r="M119" s="83"/>
      <c r="N119" s="68"/>
    </row>
    <row r="120" spans="1:14" x14ac:dyDescent="0.2">
      <c r="A120" s="145" t="s">
        <v>626</v>
      </c>
      <c r="B120" s="42">
        <v>5000000</v>
      </c>
      <c r="C120" s="89">
        <v>5.2999999999999999E-2</v>
      </c>
      <c r="D120" s="146">
        <v>42461</v>
      </c>
      <c r="E120" s="147">
        <v>45383</v>
      </c>
      <c r="F120" s="92">
        <v>42461</v>
      </c>
      <c r="G120" s="46">
        <v>42644</v>
      </c>
      <c r="H120" s="43">
        <v>5.5333E-2</v>
      </c>
      <c r="I120" s="93">
        <v>98.536040999999997</v>
      </c>
      <c r="J120" s="68"/>
      <c r="K120" s="68"/>
      <c r="L120" s="140"/>
      <c r="M120" s="83"/>
      <c r="N120" s="68"/>
    </row>
    <row r="121" spans="1:14" s="68" customFormat="1" x14ac:dyDescent="0.2">
      <c r="A121" s="145" t="s">
        <v>498</v>
      </c>
      <c r="B121" s="42">
        <v>3000000</v>
      </c>
      <c r="C121" s="89">
        <v>4.2500000000000003E-2</v>
      </c>
      <c r="D121" s="146">
        <v>41766</v>
      </c>
      <c r="E121" s="147">
        <v>45419</v>
      </c>
      <c r="F121" s="92">
        <v>42497</v>
      </c>
      <c r="G121" s="46">
        <v>42681</v>
      </c>
      <c r="H121" s="43">
        <v>5.5683000000000003E-2</v>
      </c>
      <c r="I121" s="93">
        <v>91.699473999999995</v>
      </c>
      <c r="L121" s="140"/>
      <c r="M121" s="83"/>
    </row>
    <row r="122" spans="1:14" s="68" customFormat="1" x14ac:dyDescent="0.2">
      <c r="A122" s="145" t="s">
        <v>631</v>
      </c>
      <c r="B122" s="42">
        <v>11000000</v>
      </c>
      <c r="C122" s="89">
        <v>5.3499999999999999E-2</v>
      </c>
      <c r="D122" s="146">
        <v>42501</v>
      </c>
      <c r="E122" s="147">
        <v>45423</v>
      </c>
      <c r="F122" s="92">
        <v>42501</v>
      </c>
      <c r="G122" s="46">
        <v>42685</v>
      </c>
      <c r="H122" s="43">
        <v>5.5722000000000001E-2</v>
      </c>
      <c r="I122" s="93">
        <v>98.593361999999999</v>
      </c>
      <c r="L122" s="140"/>
      <c r="M122" s="83"/>
    </row>
    <row r="123" spans="1:14" s="68" customFormat="1" x14ac:dyDescent="0.2">
      <c r="A123" s="145" t="s">
        <v>502</v>
      </c>
      <c r="B123" s="42">
        <v>7000000</v>
      </c>
      <c r="C123" s="89">
        <v>4.2799999999999998E-2</v>
      </c>
      <c r="D123" s="146">
        <v>41773</v>
      </c>
      <c r="E123" s="147">
        <v>45426</v>
      </c>
      <c r="F123" s="92">
        <v>42504</v>
      </c>
      <c r="G123" s="46">
        <v>42688</v>
      </c>
      <c r="H123" s="43">
        <v>5.5751000000000002E-2</v>
      </c>
      <c r="I123" s="93">
        <v>91.832230999999993</v>
      </c>
      <c r="L123" s="140"/>
      <c r="M123" s="83"/>
    </row>
    <row r="124" spans="1:14" s="68" customFormat="1" x14ac:dyDescent="0.2">
      <c r="A124" s="145" t="s">
        <v>635</v>
      </c>
      <c r="B124" s="42">
        <v>6500000</v>
      </c>
      <c r="C124" s="89">
        <v>5.4800000000000001E-2</v>
      </c>
      <c r="D124" s="146">
        <v>42515</v>
      </c>
      <c r="E124" s="147">
        <v>45437</v>
      </c>
      <c r="F124" s="92">
        <v>42515</v>
      </c>
      <c r="G124" s="46">
        <v>42699</v>
      </c>
      <c r="H124" s="43">
        <v>5.5814999999999997E-2</v>
      </c>
      <c r="I124" s="93">
        <v>99.352609999999999</v>
      </c>
      <c r="L124" s="140"/>
      <c r="M124" s="83"/>
    </row>
    <row r="125" spans="1:14" s="68" customFormat="1" x14ac:dyDescent="0.2">
      <c r="A125" s="145" t="s">
        <v>507</v>
      </c>
      <c r="B125" s="42">
        <v>3000000</v>
      </c>
      <c r="C125" s="89">
        <v>4.2799999999999998E-2</v>
      </c>
      <c r="D125" s="146">
        <v>41801</v>
      </c>
      <c r="E125" s="147">
        <v>45454</v>
      </c>
      <c r="F125" s="92">
        <v>42532</v>
      </c>
      <c r="G125" s="46">
        <v>42715</v>
      </c>
      <c r="H125" s="43">
        <v>5.5857999999999998E-2</v>
      </c>
      <c r="I125" s="93">
        <v>91.707847000000001</v>
      </c>
      <c r="J125" s="12"/>
      <c r="K125" s="12"/>
      <c r="L125" s="140"/>
      <c r="M125" s="83"/>
      <c r="N125" s="10"/>
    </row>
    <row r="126" spans="1:14" s="68" customFormat="1" x14ac:dyDescent="0.2">
      <c r="A126" s="145" t="s">
        <v>645</v>
      </c>
      <c r="B126" s="42">
        <v>7000000</v>
      </c>
      <c r="C126" s="89">
        <v>5.5800000000000002E-2</v>
      </c>
      <c r="D126" s="146">
        <v>42543</v>
      </c>
      <c r="E126" s="147">
        <v>45465</v>
      </c>
      <c r="F126" s="92">
        <v>42543</v>
      </c>
      <c r="G126" s="46">
        <v>42726</v>
      </c>
      <c r="H126" s="43">
        <v>5.5884999999999997E-2</v>
      </c>
      <c r="I126" s="93">
        <v>99.944282999999999</v>
      </c>
      <c r="J126" s="12"/>
      <c r="K126" s="12"/>
      <c r="L126" s="140"/>
      <c r="M126" s="83"/>
      <c r="N126" s="10"/>
    </row>
    <row r="127" spans="1:14" s="68" customFormat="1" x14ac:dyDescent="0.2">
      <c r="A127" s="145" t="s">
        <v>511</v>
      </c>
      <c r="B127" s="42">
        <v>2000000</v>
      </c>
      <c r="C127" s="89">
        <v>4.2799999999999998E-2</v>
      </c>
      <c r="D127" s="146">
        <v>41843</v>
      </c>
      <c r="E127" s="147">
        <v>45496</v>
      </c>
      <c r="F127" s="92">
        <v>42392</v>
      </c>
      <c r="G127" s="46">
        <v>42574</v>
      </c>
      <c r="H127" s="43">
        <v>5.5962999999999999E-2</v>
      </c>
      <c r="I127" s="93">
        <v>91.547955999999999</v>
      </c>
      <c r="J127" s="12"/>
      <c r="K127" s="12"/>
      <c r="L127" s="140"/>
      <c r="M127" s="83"/>
      <c r="N127" s="10"/>
    </row>
    <row r="128" spans="1:14" s="68" customFormat="1" x14ac:dyDescent="0.2">
      <c r="A128" s="145" t="s">
        <v>513</v>
      </c>
      <c r="B128" s="42">
        <v>7000000</v>
      </c>
      <c r="C128" s="89">
        <v>4.5999999999999999E-2</v>
      </c>
      <c r="D128" s="146">
        <v>41845</v>
      </c>
      <c r="E128" s="147">
        <v>45498</v>
      </c>
      <c r="F128" s="92">
        <v>42394</v>
      </c>
      <c r="G128" s="46">
        <v>42576</v>
      </c>
      <c r="H128" s="43">
        <v>5.5967999999999997E-2</v>
      </c>
      <c r="I128" s="93">
        <v>93.594852000000003</v>
      </c>
      <c r="J128" s="12"/>
      <c r="K128" s="12"/>
      <c r="L128" s="140"/>
      <c r="M128" s="83"/>
      <c r="N128" s="10"/>
    </row>
    <row r="129" spans="1:14" s="68" customFormat="1" x14ac:dyDescent="0.2">
      <c r="A129" s="145" t="s">
        <v>516</v>
      </c>
      <c r="B129" s="42">
        <v>7650000</v>
      </c>
      <c r="C129" s="89">
        <v>4.9500000000000002E-2</v>
      </c>
      <c r="D129" s="146">
        <v>41852</v>
      </c>
      <c r="E129" s="147">
        <v>45505</v>
      </c>
      <c r="F129" s="92">
        <v>42401</v>
      </c>
      <c r="G129" s="46">
        <v>42583</v>
      </c>
      <c r="H129" s="43">
        <v>5.5985E-2</v>
      </c>
      <c r="I129" s="93">
        <v>95.822817000000001</v>
      </c>
      <c r="J129" s="12"/>
      <c r="K129" s="12"/>
      <c r="L129" s="140"/>
      <c r="M129" s="83"/>
      <c r="N129" s="10"/>
    </row>
    <row r="130" spans="1:14" s="68" customFormat="1" x14ac:dyDescent="0.2">
      <c r="A130" s="145" t="s">
        <v>528</v>
      </c>
      <c r="B130" s="42">
        <v>5000000</v>
      </c>
      <c r="C130" s="89">
        <v>4.9399999999999999E-2</v>
      </c>
      <c r="D130" s="146">
        <v>41906</v>
      </c>
      <c r="E130" s="147">
        <v>45559</v>
      </c>
      <c r="F130" s="92">
        <v>42453</v>
      </c>
      <c r="G130" s="46">
        <v>42637</v>
      </c>
      <c r="H130" s="43">
        <v>5.6120000000000003E-2</v>
      </c>
      <c r="I130" s="93">
        <v>95.608846999999997</v>
      </c>
      <c r="J130" s="12"/>
      <c r="K130" s="12"/>
      <c r="L130" s="140"/>
      <c r="M130" s="83"/>
      <c r="N130" s="10"/>
    </row>
    <row r="131" spans="1:14" s="68" customFormat="1" x14ac:dyDescent="0.2">
      <c r="A131" s="145" t="s">
        <v>556</v>
      </c>
      <c r="B131" s="42">
        <v>3500000</v>
      </c>
      <c r="C131" s="89">
        <v>4.9399999999999999E-2</v>
      </c>
      <c r="D131" s="146">
        <v>41992</v>
      </c>
      <c r="E131" s="147">
        <v>45645</v>
      </c>
      <c r="F131" s="92">
        <v>42540</v>
      </c>
      <c r="G131" s="46">
        <v>42723</v>
      </c>
      <c r="H131" s="43">
        <v>5.6335000000000003E-2</v>
      </c>
      <c r="I131" s="93">
        <v>95.377448999999999</v>
      </c>
      <c r="J131" s="12"/>
      <c r="K131" s="12"/>
      <c r="L131" s="140"/>
      <c r="M131" s="83"/>
      <c r="N131" s="10"/>
    </row>
    <row r="132" spans="1:14" s="68" customFormat="1" x14ac:dyDescent="0.2">
      <c r="A132" s="145" t="s">
        <v>565</v>
      </c>
      <c r="B132" s="42">
        <v>12500000</v>
      </c>
      <c r="C132" s="89">
        <v>5.1999999999999998E-2</v>
      </c>
      <c r="D132" s="146">
        <v>42039</v>
      </c>
      <c r="E132" s="147">
        <v>45692</v>
      </c>
      <c r="F132" s="92">
        <v>42404</v>
      </c>
      <c r="G132" s="46">
        <v>42586</v>
      </c>
      <c r="H132" s="43">
        <v>5.6453000000000003E-2</v>
      </c>
      <c r="I132" s="93">
        <v>96.994388000000001</v>
      </c>
      <c r="J132" s="12"/>
      <c r="K132" s="12"/>
      <c r="L132" s="140"/>
      <c r="M132" s="83"/>
      <c r="N132" s="10"/>
    </row>
    <row r="133" spans="1:14" s="68" customFormat="1" x14ac:dyDescent="0.2">
      <c r="A133" s="145" t="s">
        <v>566</v>
      </c>
      <c r="B133" s="42">
        <v>8000000</v>
      </c>
      <c r="C133" s="89">
        <v>5.1900000000000002E-2</v>
      </c>
      <c r="D133" s="146">
        <v>42053</v>
      </c>
      <c r="E133" s="147">
        <v>45706</v>
      </c>
      <c r="F133" s="92">
        <v>42418</v>
      </c>
      <c r="G133" s="46">
        <v>42600</v>
      </c>
      <c r="H133" s="43">
        <v>5.6487999999999997E-2</v>
      </c>
      <c r="I133" s="93">
        <v>96.891625000000005</v>
      </c>
      <c r="J133" s="12"/>
      <c r="K133" s="12"/>
      <c r="L133" s="140"/>
      <c r="M133" s="83"/>
      <c r="N133" s="10"/>
    </row>
    <row r="134" spans="1:14" s="68" customFormat="1" x14ac:dyDescent="0.2">
      <c r="A134" s="145" t="s">
        <v>571</v>
      </c>
      <c r="B134" s="42">
        <v>6000000</v>
      </c>
      <c r="C134" s="89">
        <v>5.1900000000000002E-2</v>
      </c>
      <c r="D134" s="146">
        <v>42130</v>
      </c>
      <c r="E134" s="147">
        <v>45783</v>
      </c>
      <c r="F134" s="92">
        <v>42496</v>
      </c>
      <c r="G134" s="46">
        <v>42680</v>
      </c>
      <c r="H134" s="43">
        <v>5.6680000000000001E-2</v>
      </c>
      <c r="I134" s="93">
        <v>96.701492999999999</v>
      </c>
      <c r="J134" s="12"/>
      <c r="K134" s="12"/>
      <c r="L134" s="140"/>
      <c r="M134" s="83"/>
      <c r="N134" s="10"/>
    </row>
    <row r="135" spans="1:14" s="68" customFormat="1" x14ac:dyDescent="0.2">
      <c r="A135" s="145" t="s">
        <v>577</v>
      </c>
      <c r="B135" s="42">
        <v>5000000</v>
      </c>
      <c r="C135" s="89">
        <v>5.1900000000000002E-2</v>
      </c>
      <c r="D135" s="146">
        <v>42172</v>
      </c>
      <c r="E135" s="147">
        <v>45825</v>
      </c>
      <c r="F135" s="92">
        <v>42538</v>
      </c>
      <c r="G135" s="46">
        <v>42721</v>
      </c>
      <c r="H135" s="43">
        <v>5.6776E-2</v>
      </c>
      <c r="I135" s="93">
        <v>96.608677</v>
      </c>
      <c r="J135" s="12"/>
      <c r="K135" s="12"/>
      <c r="L135" s="140"/>
      <c r="M135" s="83"/>
      <c r="N135" s="10"/>
    </row>
    <row r="136" spans="1:14" s="68" customFormat="1" x14ac:dyDescent="0.2">
      <c r="A136" s="145" t="s">
        <v>581</v>
      </c>
      <c r="B136" s="42">
        <v>15000000</v>
      </c>
      <c r="C136" s="89">
        <v>5.1900000000000002E-2</v>
      </c>
      <c r="D136" s="146">
        <v>42179</v>
      </c>
      <c r="E136" s="147">
        <v>45832</v>
      </c>
      <c r="F136" s="92">
        <v>42545</v>
      </c>
      <c r="G136" s="46">
        <v>42728</v>
      </c>
      <c r="H136" s="43">
        <v>5.6791000000000001E-2</v>
      </c>
      <c r="I136" s="93">
        <v>96.594127</v>
      </c>
      <c r="J136" s="12"/>
      <c r="K136" s="12"/>
      <c r="L136" s="140"/>
      <c r="M136" s="83"/>
      <c r="N136" s="10"/>
    </row>
    <row r="137" spans="1:14" s="68" customFormat="1" x14ac:dyDescent="0.2">
      <c r="A137" s="145" t="s">
        <v>586</v>
      </c>
      <c r="B137" s="42">
        <v>15260000</v>
      </c>
      <c r="C137" s="89">
        <v>5.1900000000000002E-2</v>
      </c>
      <c r="D137" s="146">
        <v>42186</v>
      </c>
      <c r="E137" s="147">
        <v>45839</v>
      </c>
      <c r="F137" s="92">
        <v>42370</v>
      </c>
      <c r="G137" s="46">
        <v>42552</v>
      </c>
      <c r="H137" s="43">
        <v>5.6807000000000003E-2</v>
      </c>
      <c r="I137" s="93">
        <v>96.578573000000006</v>
      </c>
      <c r="J137" s="12"/>
      <c r="K137" s="12"/>
      <c r="L137" s="140"/>
      <c r="M137" s="83"/>
      <c r="N137" s="10"/>
    </row>
    <row r="138" spans="1:14" s="68" customFormat="1" x14ac:dyDescent="0.2">
      <c r="A138" s="145" t="s">
        <v>588</v>
      </c>
      <c r="B138" s="42">
        <v>5000000</v>
      </c>
      <c r="C138" s="89">
        <v>5.1900000000000002E-2</v>
      </c>
      <c r="D138" s="146">
        <v>42228</v>
      </c>
      <c r="E138" s="147">
        <v>45881</v>
      </c>
      <c r="F138" s="92">
        <v>42412</v>
      </c>
      <c r="G138" s="46">
        <v>42594</v>
      </c>
      <c r="H138" s="43">
        <v>5.6899999999999999E-2</v>
      </c>
      <c r="I138" s="93">
        <v>96.474508999999998</v>
      </c>
      <c r="J138" s="12"/>
      <c r="K138" s="12"/>
      <c r="L138" s="140"/>
      <c r="M138" s="83"/>
      <c r="N138" s="10"/>
    </row>
    <row r="139" spans="1:14" s="68" customFormat="1" x14ac:dyDescent="0.2">
      <c r="A139" s="145" t="s">
        <v>592</v>
      </c>
      <c r="B139" s="42">
        <v>6500000</v>
      </c>
      <c r="C139" s="89">
        <v>5.1799999999999999E-2</v>
      </c>
      <c r="D139" s="146">
        <v>42249</v>
      </c>
      <c r="E139" s="147">
        <v>45902</v>
      </c>
      <c r="F139" s="92">
        <v>42431</v>
      </c>
      <c r="G139" s="46">
        <v>42615</v>
      </c>
      <c r="H139" s="43">
        <v>5.6946999999999998E-2</v>
      </c>
      <c r="I139" s="93">
        <v>96.353171000000003</v>
      </c>
      <c r="J139" s="12"/>
      <c r="K139" s="12"/>
      <c r="L139" s="140"/>
      <c r="M139" s="83"/>
      <c r="N139" s="10"/>
    </row>
    <row r="140" spans="1:14" s="68" customFormat="1" x14ac:dyDescent="0.2">
      <c r="A140" s="145" t="s">
        <v>599</v>
      </c>
      <c r="B140" s="42">
        <v>2000000</v>
      </c>
      <c r="C140" s="89">
        <v>5.1700000000000003E-2</v>
      </c>
      <c r="D140" s="146">
        <v>42298</v>
      </c>
      <c r="E140" s="147">
        <v>45951</v>
      </c>
      <c r="F140" s="92">
        <v>42481</v>
      </c>
      <c r="G140" s="46">
        <v>42664</v>
      </c>
      <c r="H140" s="43">
        <v>5.7056000000000003E-2</v>
      </c>
      <c r="I140" s="93">
        <v>96.164551000000003</v>
      </c>
      <c r="J140" s="12"/>
      <c r="K140" s="12"/>
      <c r="L140" s="140"/>
      <c r="M140" s="83"/>
      <c r="N140" s="10"/>
    </row>
    <row r="141" spans="1:14" s="68" customFormat="1" x14ac:dyDescent="0.2">
      <c r="A141" s="145" t="s">
        <v>605</v>
      </c>
      <c r="B141" s="42">
        <v>1000000</v>
      </c>
      <c r="C141" s="89">
        <v>5.1999999999999998E-2</v>
      </c>
      <c r="D141" s="146">
        <v>42312</v>
      </c>
      <c r="E141" s="147">
        <v>45965</v>
      </c>
      <c r="F141" s="92">
        <v>42494</v>
      </c>
      <c r="G141" s="46">
        <v>42678</v>
      </c>
      <c r="H141" s="43">
        <v>5.7086999999999999E-2</v>
      </c>
      <c r="I141" s="93">
        <v>96.347223999999997</v>
      </c>
      <c r="J141" s="12"/>
      <c r="K141" s="12"/>
      <c r="L141" s="140"/>
      <c r="M141" s="83"/>
      <c r="N141" s="10"/>
    </row>
    <row r="142" spans="1:14" s="68" customFormat="1" x14ac:dyDescent="0.2">
      <c r="A142" s="145" t="s">
        <v>610</v>
      </c>
      <c r="B142" s="42">
        <v>3000000</v>
      </c>
      <c r="C142" s="89">
        <v>5.1999999999999998E-2</v>
      </c>
      <c r="D142" s="146">
        <v>42354</v>
      </c>
      <c r="E142" s="147">
        <v>46007</v>
      </c>
      <c r="F142" s="92">
        <v>42537</v>
      </c>
      <c r="G142" s="46">
        <v>42720</v>
      </c>
      <c r="H142" s="43">
        <v>5.7180000000000002E-2</v>
      </c>
      <c r="I142" s="93">
        <v>96.252273000000002</v>
      </c>
      <c r="J142" s="12"/>
      <c r="K142" s="12"/>
      <c r="L142" s="140"/>
      <c r="M142" s="83"/>
      <c r="N142" s="10"/>
    </row>
    <row r="143" spans="1:14" s="68" customFormat="1" x14ac:dyDescent="0.2">
      <c r="A143" s="145" t="s">
        <v>617</v>
      </c>
      <c r="B143" s="42">
        <v>1300000</v>
      </c>
      <c r="C143" s="89">
        <v>5.2299999999999999E-2</v>
      </c>
      <c r="D143" s="146">
        <v>42403</v>
      </c>
      <c r="E143" s="147">
        <v>46056</v>
      </c>
      <c r="F143" s="92">
        <v>42403</v>
      </c>
      <c r="G143" s="46">
        <v>42585</v>
      </c>
      <c r="H143" s="43">
        <v>5.7289E-2</v>
      </c>
      <c r="I143" s="93">
        <v>96.351253</v>
      </c>
      <c r="J143" s="12"/>
      <c r="K143" s="12"/>
      <c r="L143" s="140"/>
      <c r="M143" s="83"/>
      <c r="N143" s="10"/>
    </row>
    <row r="144" spans="1:14" s="68" customFormat="1" x14ac:dyDescent="0.2">
      <c r="A144" s="145" t="s">
        <v>622</v>
      </c>
      <c r="B144" s="42">
        <v>2000000</v>
      </c>
      <c r="C144" s="89">
        <v>5.2400000000000002E-2</v>
      </c>
      <c r="D144" s="146">
        <v>42445</v>
      </c>
      <c r="E144" s="147">
        <v>46097</v>
      </c>
      <c r="F144" s="92">
        <v>42445</v>
      </c>
      <c r="G144" s="46">
        <v>42629</v>
      </c>
      <c r="H144" s="43">
        <v>5.738E-2</v>
      </c>
      <c r="I144" s="93">
        <v>96.322165999999996</v>
      </c>
      <c r="L144" s="140"/>
      <c r="M144" s="83"/>
    </row>
    <row r="145" spans="1:13" s="68" customFormat="1" x14ac:dyDescent="0.2">
      <c r="A145" s="145" t="s">
        <v>624</v>
      </c>
      <c r="B145" s="42">
        <v>8000000</v>
      </c>
      <c r="C145" s="89">
        <v>5.2999999999999999E-2</v>
      </c>
      <c r="D145" s="146">
        <v>42452</v>
      </c>
      <c r="E145" s="147">
        <v>46104</v>
      </c>
      <c r="F145" s="92">
        <v>42452</v>
      </c>
      <c r="G145" s="46">
        <v>42636</v>
      </c>
      <c r="H145" s="43">
        <v>5.7396000000000003E-2</v>
      </c>
      <c r="I145" s="93">
        <v>96.747613999999999</v>
      </c>
      <c r="L145" s="140"/>
      <c r="M145" s="83"/>
    </row>
    <row r="146" spans="1:13" s="68" customFormat="1" x14ac:dyDescent="0.2">
      <c r="A146" s="145" t="s">
        <v>627</v>
      </c>
      <c r="B146" s="42">
        <v>2000000</v>
      </c>
      <c r="C146" s="89">
        <v>5.33E-2</v>
      </c>
      <c r="D146" s="146">
        <v>42461</v>
      </c>
      <c r="E146" s="147">
        <v>46113</v>
      </c>
      <c r="F146" s="92">
        <v>42461</v>
      </c>
      <c r="G146" s="46">
        <v>42644</v>
      </c>
      <c r="H146" s="43">
        <v>5.7416000000000002E-2</v>
      </c>
      <c r="I146" s="93">
        <v>96.948944999999995</v>
      </c>
      <c r="L146" s="140"/>
      <c r="M146" s="83"/>
    </row>
    <row r="147" spans="1:13" s="68" customFormat="1" x14ac:dyDescent="0.2">
      <c r="A147" s="145" t="s">
        <v>629</v>
      </c>
      <c r="B147" s="42">
        <v>1000000</v>
      </c>
      <c r="C147" s="89">
        <v>5.3499999999999999E-2</v>
      </c>
      <c r="D147" s="146">
        <v>42494</v>
      </c>
      <c r="E147" s="147">
        <v>46146</v>
      </c>
      <c r="F147" s="92">
        <v>42494</v>
      </c>
      <c r="G147" s="46">
        <v>42678</v>
      </c>
      <c r="H147" s="43">
        <v>5.7488999999999998E-2</v>
      </c>
      <c r="I147" s="93">
        <v>97.024570999999995</v>
      </c>
      <c r="L147" s="140"/>
      <c r="M147" s="83"/>
    </row>
    <row r="148" spans="1:13" s="68" customFormat="1" x14ac:dyDescent="0.2">
      <c r="A148" s="145" t="s">
        <v>632</v>
      </c>
      <c r="B148" s="42">
        <v>5000000</v>
      </c>
      <c r="C148" s="89">
        <v>5.3999999999999999E-2</v>
      </c>
      <c r="D148" s="146">
        <v>42501</v>
      </c>
      <c r="E148" s="147">
        <v>46153</v>
      </c>
      <c r="F148" s="92">
        <v>42501</v>
      </c>
      <c r="G148" s="46">
        <v>42685</v>
      </c>
      <c r="H148" s="43">
        <v>5.7506000000000002E-2</v>
      </c>
      <c r="I148" s="93">
        <v>97.380841000000004</v>
      </c>
      <c r="L148" s="140"/>
      <c r="M148" s="83"/>
    </row>
    <row r="149" spans="1:13" s="68" customFormat="1" x14ac:dyDescent="0.2">
      <c r="A149" s="145" t="s">
        <v>633</v>
      </c>
      <c r="B149" s="42">
        <v>5000000</v>
      </c>
      <c r="C149" s="89">
        <v>5.45E-2</v>
      </c>
      <c r="D149" s="146">
        <v>42503</v>
      </c>
      <c r="E149" s="147">
        <v>46155</v>
      </c>
      <c r="F149" s="92">
        <v>42503</v>
      </c>
      <c r="G149" s="46">
        <v>42687</v>
      </c>
      <c r="H149" s="43">
        <v>5.7512000000000001E-2</v>
      </c>
      <c r="I149" s="93">
        <v>97.748085000000003</v>
      </c>
      <c r="L149" s="140"/>
      <c r="M149" s="83"/>
    </row>
    <row r="150" spans="1:13" s="68" customFormat="1" x14ac:dyDescent="0.2">
      <c r="A150" s="145" t="s">
        <v>637</v>
      </c>
      <c r="B150" s="42">
        <v>1000000</v>
      </c>
      <c r="C150" s="89">
        <v>5.5E-2</v>
      </c>
      <c r="D150" s="146">
        <v>42522</v>
      </c>
      <c r="E150" s="147">
        <v>46174</v>
      </c>
      <c r="F150" s="92">
        <v>42522</v>
      </c>
      <c r="G150" s="46">
        <v>42705</v>
      </c>
      <c r="H150" s="43">
        <v>5.7570000000000003E-2</v>
      </c>
      <c r="I150" s="93">
        <v>98.072811000000002</v>
      </c>
      <c r="L150" s="140"/>
      <c r="M150" s="83"/>
    </row>
    <row r="151" spans="1:13" s="68" customFormat="1" x14ac:dyDescent="0.2">
      <c r="A151" s="145" t="s">
        <v>641</v>
      </c>
      <c r="B151" s="42">
        <v>10000000</v>
      </c>
      <c r="C151" s="89">
        <v>5.6000000000000001E-2</v>
      </c>
      <c r="D151" s="146">
        <v>42529</v>
      </c>
      <c r="E151" s="147">
        <v>46181</v>
      </c>
      <c r="F151" s="92">
        <v>42529</v>
      </c>
      <c r="G151" s="46">
        <v>42712</v>
      </c>
      <c r="H151" s="43">
        <v>5.7591999999999997E-2</v>
      </c>
      <c r="I151" s="93">
        <v>98.803629999999998</v>
      </c>
      <c r="L151" s="140"/>
      <c r="M151" s="83"/>
    </row>
    <row r="152" spans="1:13" s="68" customFormat="1" x14ac:dyDescent="0.2">
      <c r="A152" s="145" t="s">
        <v>642</v>
      </c>
      <c r="B152" s="42">
        <v>10000000</v>
      </c>
      <c r="C152" s="89">
        <v>5.6800000000000003E-2</v>
      </c>
      <c r="D152" s="146" t="s">
        <v>644</v>
      </c>
      <c r="E152" s="147">
        <v>46188</v>
      </c>
      <c r="F152" s="92">
        <v>42536</v>
      </c>
      <c r="G152" s="46">
        <v>42719</v>
      </c>
      <c r="H152" s="43">
        <v>5.7612999999999998E-2</v>
      </c>
      <c r="I152" s="93">
        <v>99.387343999999999</v>
      </c>
      <c r="L152" s="140"/>
      <c r="M152" s="83"/>
    </row>
    <row r="153" spans="1:13" s="68" customFormat="1" x14ac:dyDescent="0.2">
      <c r="A153" s="145" t="s">
        <v>646</v>
      </c>
      <c r="B153" s="42">
        <v>11000000</v>
      </c>
      <c r="C153" s="89">
        <v>5.7500000000000002E-2</v>
      </c>
      <c r="D153" s="146">
        <v>42543</v>
      </c>
      <c r="E153" s="147">
        <v>46195</v>
      </c>
      <c r="F153" s="92">
        <v>42543</v>
      </c>
      <c r="G153" s="46">
        <v>42726</v>
      </c>
      <c r="H153" s="43">
        <v>5.7633999999999998E-2</v>
      </c>
      <c r="I153" s="93">
        <v>99.897685999999993</v>
      </c>
      <c r="L153" s="140"/>
      <c r="M153" s="83"/>
    </row>
    <row r="154" spans="1:13" s="68" customFormat="1" x14ac:dyDescent="0.2">
      <c r="A154" s="145" t="s">
        <v>378</v>
      </c>
      <c r="B154" s="42">
        <v>8200000</v>
      </c>
      <c r="C154" s="89">
        <v>7.0000000000000007E-2</v>
      </c>
      <c r="D154" s="146">
        <v>40954</v>
      </c>
      <c r="E154" s="147">
        <v>46433</v>
      </c>
      <c r="F154" s="92">
        <v>42415</v>
      </c>
      <c r="G154" s="46">
        <v>42597</v>
      </c>
      <c r="H154" s="43">
        <v>5.8361999999999997E-2</v>
      </c>
      <c r="I154" s="93">
        <v>109.110614</v>
      </c>
      <c r="L154" s="140"/>
      <c r="M154" s="83"/>
    </row>
    <row r="155" spans="1:13" s="68" customFormat="1" x14ac:dyDescent="0.2">
      <c r="A155" s="145" t="s">
        <v>382</v>
      </c>
      <c r="B155" s="42">
        <v>8105000</v>
      </c>
      <c r="C155" s="89">
        <v>7.0000000000000007E-2</v>
      </c>
      <c r="D155" s="146">
        <v>40982</v>
      </c>
      <c r="E155" s="147">
        <v>46460</v>
      </c>
      <c r="F155" s="92">
        <v>42443</v>
      </c>
      <c r="G155" s="46">
        <v>42627</v>
      </c>
      <c r="H155" s="43">
        <v>5.8444000000000003E-2</v>
      </c>
      <c r="I155" s="93">
        <v>109.089411</v>
      </c>
      <c r="L155" s="140"/>
      <c r="M155" s="83"/>
    </row>
    <row r="156" spans="1:13" s="68" customFormat="1" x14ac:dyDescent="0.2">
      <c r="A156" s="145" t="s">
        <v>383</v>
      </c>
      <c r="B156" s="42">
        <v>9500000</v>
      </c>
      <c r="C156" s="89">
        <v>7.0000000000000007E-2</v>
      </c>
      <c r="D156" s="146">
        <v>41031</v>
      </c>
      <c r="E156" s="147">
        <v>46509</v>
      </c>
      <c r="F156" s="92">
        <v>42492</v>
      </c>
      <c r="G156" s="46">
        <v>42676</v>
      </c>
      <c r="H156" s="43">
        <v>5.8594E-2</v>
      </c>
      <c r="I156" s="93">
        <v>109.046243</v>
      </c>
      <c r="L156" s="140"/>
      <c r="M156" s="83"/>
    </row>
    <row r="157" spans="1:13" s="68" customFormat="1" x14ac:dyDescent="0.2">
      <c r="A157" s="145" t="s">
        <v>387</v>
      </c>
      <c r="B157" s="42">
        <v>300000</v>
      </c>
      <c r="C157" s="89">
        <v>6.9800000000000001E-2</v>
      </c>
      <c r="D157" s="146">
        <v>41066</v>
      </c>
      <c r="E157" s="147">
        <v>46544</v>
      </c>
      <c r="F157" s="92">
        <v>42527</v>
      </c>
      <c r="G157" s="46">
        <v>42710</v>
      </c>
      <c r="H157" s="43">
        <v>5.8701000000000003E-2</v>
      </c>
      <c r="I157" s="93">
        <v>108.858251</v>
      </c>
      <c r="L157" s="140"/>
      <c r="M157" s="83"/>
    </row>
    <row r="158" spans="1:13" s="68" customFormat="1" x14ac:dyDescent="0.2">
      <c r="A158" s="145" t="s">
        <v>388</v>
      </c>
      <c r="B158" s="42">
        <v>300000</v>
      </c>
      <c r="C158" s="89">
        <v>6.9500000000000006E-2</v>
      </c>
      <c r="D158" s="146">
        <v>41080</v>
      </c>
      <c r="E158" s="147">
        <v>46558</v>
      </c>
      <c r="F158" s="92">
        <v>42541</v>
      </c>
      <c r="G158" s="46">
        <v>42724</v>
      </c>
      <c r="H158" s="43">
        <v>5.8743999999999998E-2</v>
      </c>
      <c r="I158" s="93">
        <v>108.60712599999999</v>
      </c>
      <c r="L158" s="140"/>
      <c r="M158" s="83"/>
    </row>
    <row r="159" spans="1:13" s="68" customFormat="1" x14ac:dyDescent="0.2">
      <c r="A159" s="145" t="s">
        <v>391</v>
      </c>
      <c r="B159" s="42">
        <v>200000</v>
      </c>
      <c r="C159" s="89">
        <v>6.8000000000000005E-2</v>
      </c>
      <c r="D159" s="146">
        <v>41094</v>
      </c>
      <c r="E159" s="147">
        <v>46572</v>
      </c>
      <c r="F159" s="92">
        <v>42373</v>
      </c>
      <c r="G159" s="46">
        <v>42555</v>
      </c>
      <c r="H159" s="43">
        <v>5.8785999999999998E-2</v>
      </c>
      <c r="I159" s="93">
        <v>107.391195</v>
      </c>
      <c r="L159" s="140"/>
      <c r="M159" s="83"/>
    </row>
    <row r="160" spans="1:13" s="68" customFormat="1" x14ac:dyDescent="0.2">
      <c r="A160" s="145" t="s">
        <v>393</v>
      </c>
      <c r="B160" s="42">
        <v>3000000</v>
      </c>
      <c r="C160" s="89">
        <v>6.7500000000000004E-2</v>
      </c>
      <c r="D160" s="146">
        <v>41108</v>
      </c>
      <c r="E160" s="147">
        <v>46586</v>
      </c>
      <c r="F160" s="92">
        <v>42387</v>
      </c>
      <c r="G160" s="46">
        <v>42569</v>
      </c>
      <c r="H160" s="43">
        <v>5.8828999999999999E-2</v>
      </c>
      <c r="I160" s="93">
        <v>106.96807699999999</v>
      </c>
      <c r="L160" s="140"/>
      <c r="M160" s="83"/>
    </row>
    <row r="161" spans="1:13" s="68" customFormat="1" x14ac:dyDescent="0.2">
      <c r="A161" s="145" t="s">
        <v>397</v>
      </c>
      <c r="B161" s="42">
        <v>1000000</v>
      </c>
      <c r="C161" s="89">
        <v>6.7000000000000004E-2</v>
      </c>
      <c r="D161" s="146">
        <v>41122</v>
      </c>
      <c r="E161" s="147">
        <v>46600</v>
      </c>
      <c r="F161" s="92">
        <v>42401</v>
      </c>
      <c r="G161" s="46">
        <v>42583</v>
      </c>
      <c r="H161" s="43">
        <v>5.8872000000000001E-2</v>
      </c>
      <c r="I161" s="93">
        <v>106.54355099999999</v>
      </c>
      <c r="L161" s="140"/>
      <c r="M161" s="83"/>
    </row>
    <row r="162" spans="1:13" s="68" customFormat="1" x14ac:dyDescent="0.2">
      <c r="A162" s="145" t="s">
        <v>395</v>
      </c>
      <c r="B162" s="42">
        <v>500000</v>
      </c>
      <c r="C162" s="89">
        <v>6.6500000000000004E-2</v>
      </c>
      <c r="D162" s="146">
        <v>41129</v>
      </c>
      <c r="E162" s="147">
        <v>46607</v>
      </c>
      <c r="F162" s="92">
        <v>42408</v>
      </c>
      <c r="G162" s="46">
        <v>42590</v>
      </c>
      <c r="H162" s="43">
        <v>5.8893000000000001E-2</v>
      </c>
      <c r="I162" s="93">
        <v>106.129498</v>
      </c>
      <c r="L162" s="140"/>
      <c r="M162" s="83"/>
    </row>
    <row r="163" spans="1:13" s="68" customFormat="1" x14ac:dyDescent="0.2">
      <c r="A163" s="145" t="s">
        <v>400</v>
      </c>
      <c r="B163" s="42">
        <v>500000</v>
      </c>
      <c r="C163" s="89">
        <v>6.6000000000000003E-2</v>
      </c>
      <c r="D163" s="146">
        <v>41157</v>
      </c>
      <c r="E163" s="147">
        <v>46635</v>
      </c>
      <c r="F163" s="92">
        <v>42434</v>
      </c>
      <c r="G163" s="46">
        <v>42618</v>
      </c>
      <c r="H163" s="43">
        <v>5.8978999999999997E-2</v>
      </c>
      <c r="I163" s="93">
        <v>105.678375</v>
      </c>
      <c r="L163" s="140"/>
      <c r="M163" s="83"/>
    </row>
    <row r="164" spans="1:13" s="68" customFormat="1" x14ac:dyDescent="0.2">
      <c r="A164" s="145" t="s">
        <v>402</v>
      </c>
      <c r="B164" s="42">
        <v>3100000</v>
      </c>
      <c r="C164" s="89">
        <v>6.54E-2</v>
      </c>
      <c r="D164" s="146">
        <v>41178</v>
      </c>
      <c r="E164" s="147">
        <v>46656</v>
      </c>
      <c r="F164" s="92">
        <v>42455</v>
      </c>
      <c r="G164" s="46">
        <v>42639</v>
      </c>
      <c r="H164" s="43">
        <v>5.9042999999999998E-2</v>
      </c>
      <c r="I164" s="93">
        <v>105.156488</v>
      </c>
      <c r="L164" s="140"/>
      <c r="M164" s="83"/>
    </row>
    <row r="165" spans="1:13" s="68" customFormat="1" x14ac:dyDescent="0.2">
      <c r="A165" s="145" t="s">
        <v>406</v>
      </c>
      <c r="B165" s="42">
        <v>1100000</v>
      </c>
      <c r="C165" s="89">
        <v>6.4299999999999996E-2</v>
      </c>
      <c r="D165" s="146">
        <v>41199</v>
      </c>
      <c r="E165" s="147">
        <v>46677</v>
      </c>
      <c r="F165" s="92">
        <v>42477</v>
      </c>
      <c r="G165" s="46">
        <v>42660</v>
      </c>
      <c r="H165" s="43">
        <v>5.9107E-2</v>
      </c>
      <c r="I165" s="93">
        <v>104.22493799999999</v>
      </c>
      <c r="L165" s="140"/>
      <c r="M165" s="83"/>
    </row>
    <row r="166" spans="1:13" s="68" customFormat="1" x14ac:dyDescent="0.2">
      <c r="A166" s="145" t="s">
        <v>409</v>
      </c>
      <c r="B166" s="42">
        <v>1000000</v>
      </c>
      <c r="C166" s="89">
        <v>6.3700000000000007E-2</v>
      </c>
      <c r="D166" s="146">
        <v>41206</v>
      </c>
      <c r="E166" s="147">
        <v>46684</v>
      </c>
      <c r="F166" s="92">
        <v>42484</v>
      </c>
      <c r="G166" s="46">
        <v>42667</v>
      </c>
      <c r="H166" s="43">
        <v>5.9129000000000001E-2</v>
      </c>
      <c r="I166" s="93">
        <v>103.722089</v>
      </c>
      <c r="L166" s="140"/>
      <c r="M166" s="83"/>
    </row>
    <row r="167" spans="1:13" s="68" customFormat="1" x14ac:dyDescent="0.2">
      <c r="A167" s="145" t="s">
        <v>413</v>
      </c>
      <c r="B167" s="42">
        <v>6000000</v>
      </c>
      <c r="C167" s="89">
        <v>6.3700000000000007E-2</v>
      </c>
      <c r="D167" s="146">
        <v>41220</v>
      </c>
      <c r="E167" s="147">
        <v>46698</v>
      </c>
      <c r="F167" s="92">
        <v>42497</v>
      </c>
      <c r="G167" s="46">
        <v>42681</v>
      </c>
      <c r="H167" s="43">
        <v>5.9171000000000001E-2</v>
      </c>
      <c r="I167" s="93">
        <v>103.69650799999999</v>
      </c>
      <c r="L167" s="140"/>
      <c r="M167" s="83"/>
    </row>
    <row r="168" spans="1:13" s="68" customFormat="1" x14ac:dyDescent="0.2">
      <c r="A168" s="145" t="s">
        <v>417</v>
      </c>
      <c r="B168" s="42">
        <v>2000000</v>
      </c>
      <c r="C168" s="89">
        <v>6.3500000000000001E-2</v>
      </c>
      <c r="D168" s="146">
        <v>41248</v>
      </c>
      <c r="E168" s="147">
        <v>46726</v>
      </c>
      <c r="F168" s="92">
        <v>42526</v>
      </c>
      <c r="G168" s="46">
        <v>42709</v>
      </c>
      <c r="H168" s="43">
        <v>5.9256999999999997E-2</v>
      </c>
      <c r="I168" s="93">
        <v>103.481955</v>
      </c>
      <c r="L168" s="140"/>
      <c r="M168" s="83"/>
    </row>
    <row r="169" spans="1:13" s="68" customFormat="1" x14ac:dyDescent="0.2">
      <c r="A169" s="145" t="s">
        <v>420</v>
      </c>
      <c r="B169" s="42">
        <v>5900000</v>
      </c>
      <c r="C169" s="89">
        <v>6.2899999999999998E-2</v>
      </c>
      <c r="D169" s="146">
        <v>41255</v>
      </c>
      <c r="E169" s="147">
        <v>46733</v>
      </c>
      <c r="F169" s="92">
        <v>42533</v>
      </c>
      <c r="G169" s="46">
        <v>42716</v>
      </c>
      <c r="H169" s="43">
        <v>5.9277999999999997E-2</v>
      </c>
      <c r="I169" s="93">
        <v>102.97610899999999</v>
      </c>
      <c r="L169" s="140"/>
      <c r="M169" s="83"/>
    </row>
    <row r="170" spans="1:13" s="68" customFormat="1" x14ac:dyDescent="0.2">
      <c r="A170" s="145" t="s">
        <v>425</v>
      </c>
      <c r="B170" s="42">
        <v>4000000</v>
      </c>
      <c r="C170" s="89">
        <v>6.25E-2</v>
      </c>
      <c r="D170" s="146">
        <v>41318</v>
      </c>
      <c r="E170" s="147">
        <v>46796</v>
      </c>
      <c r="F170" s="92">
        <v>42413</v>
      </c>
      <c r="G170" s="46">
        <v>42595</v>
      </c>
      <c r="H170" s="43">
        <v>5.9471000000000003E-2</v>
      </c>
      <c r="I170" s="93">
        <v>102.507158</v>
      </c>
      <c r="L170" s="140"/>
      <c r="M170" s="83"/>
    </row>
    <row r="171" spans="1:13" s="68" customFormat="1" x14ac:dyDescent="0.2">
      <c r="A171" s="145" t="s">
        <v>427</v>
      </c>
      <c r="B171" s="42">
        <v>9900000</v>
      </c>
      <c r="C171" s="89">
        <v>6.1800000000000001E-2</v>
      </c>
      <c r="D171" s="146">
        <v>41346</v>
      </c>
      <c r="E171" s="147">
        <v>46825</v>
      </c>
      <c r="F171" s="92">
        <v>42442</v>
      </c>
      <c r="G171" s="46">
        <v>42626</v>
      </c>
      <c r="H171" s="43">
        <v>5.9559000000000001E-2</v>
      </c>
      <c r="I171" s="93">
        <v>101.85856099999999</v>
      </c>
      <c r="L171" s="140"/>
      <c r="M171" s="83"/>
    </row>
    <row r="172" spans="1:13" s="68" customFormat="1" x14ac:dyDescent="0.2">
      <c r="A172" s="145" t="s">
        <v>430</v>
      </c>
      <c r="B172" s="42">
        <v>2650000</v>
      </c>
      <c r="C172" s="89">
        <v>6.0999999999999999E-2</v>
      </c>
      <c r="D172" s="146">
        <v>41374</v>
      </c>
      <c r="E172" s="147">
        <v>46853</v>
      </c>
      <c r="F172" s="92">
        <v>42470</v>
      </c>
      <c r="G172" s="46">
        <v>42653</v>
      </c>
      <c r="H172" s="43">
        <v>5.9644999999999997E-2</v>
      </c>
      <c r="I172" s="93">
        <v>101.12383800000001</v>
      </c>
      <c r="L172" s="140"/>
      <c r="M172" s="83"/>
    </row>
    <row r="173" spans="1:13" s="68" customFormat="1" x14ac:dyDescent="0.2">
      <c r="A173" s="145" t="s">
        <v>433</v>
      </c>
      <c r="B173" s="42">
        <v>4000000</v>
      </c>
      <c r="C173" s="89">
        <v>0.06</v>
      </c>
      <c r="D173" s="146">
        <v>41402</v>
      </c>
      <c r="E173" s="91">
        <v>46881</v>
      </c>
      <c r="F173" s="92">
        <v>42498</v>
      </c>
      <c r="G173" s="46">
        <v>42682</v>
      </c>
      <c r="H173" s="43">
        <v>5.9730999999999999E-2</v>
      </c>
      <c r="I173" s="93">
        <v>100.21718799999999</v>
      </c>
      <c r="L173" s="140"/>
      <c r="M173" s="83"/>
    </row>
    <row r="174" spans="1:13" s="68" customFormat="1" x14ac:dyDescent="0.2">
      <c r="A174" s="145" t="s">
        <v>436</v>
      </c>
      <c r="B174" s="42">
        <v>7800000</v>
      </c>
      <c r="C174" s="89">
        <v>5.8400000000000001E-2</v>
      </c>
      <c r="D174" s="146">
        <v>41430</v>
      </c>
      <c r="E174" s="91">
        <v>46909</v>
      </c>
      <c r="F174" s="92">
        <v>42526</v>
      </c>
      <c r="G174" s="46">
        <v>42709</v>
      </c>
      <c r="H174" s="43">
        <v>5.9816000000000001E-2</v>
      </c>
      <c r="I174" s="93">
        <v>98.799425999999997</v>
      </c>
      <c r="L174" s="140"/>
      <c r="M174" s="83"/>
    </row>
    <row r="175" spans="1:13" s="68" customFormat="1" x14ac:dyDescent="0.2">
      <c r="A175" s="145" t="s">
        <v>442</v>
      </c>
      <c r="B175" s="42">
        <v>5600000</v>
      </c>
      <c r="C175" s="89">
        <v>5.6899999999999999E-2</v>
      </c>
      <c r="D175" s="146">
        <v>41465</v>
      </c>
      <c r="E175" s="91">
        <v>46944</v>
      </c>
      <c r="F175" s="92">
        <v>42379</v>
      </c>
      <c r="G175" s="46">
        <v>42561</v>
      </c>
      <c r="H175" s="43">
        <v>5.9922999999999997E-2</v>
      </c>
      <c r="I175" s="93">
        <v>97.432914999999994</v>
      </c>
      <c r="L175" s="140"/>
      <c r="M175" s="83"/>
    </row>
    <row r="176" spans="1:13" s="68" customFormat="1" x14ac:dyDescent="0.2">
      <c r="A176" s="145" t="s">
        <v>447</v>
      </c>
      <c r="B176" s="42">
        <v>4400000</v>
      </c>
      <c r="C176" s="89">
        <v>5.5E-2</v>
      </c>
      <c r="D176" s="146">
        <v>41500</v>
      </c>
      <c r="E176" s="91">
        <v>46979</v>
      </c>
      <c r="F176" s="92">
        <v>42414</v>
      </c>
      <c r="G176" s="46">
        <v>42596</v>
      </c>
      <c r="H176" s="43">
        <v>6.003E-2</v>
      </c>
      <c r="I176" s="93">
        <v>95.703792000000007</v>
      </c>
      <c r="L176" s="140"/>
      <c r="M176" s="83"/>
    </row>
    <row r="177" spans="1:13" s="68" customFormat="1" x14ac:dyDescent="0.2">
      <c r="A177" s="145" t="s">
        <v>453</v>
      </c>
      <c r="B177" s="42">
        <v>6600000</v>
      </c>
      <c r="C177" s="89">
        <v>5.33E-2</v>
      </c>
      <c r="D177" s="146">
        <v>41528</v>
      </c>
      <c r="E177" s="147">
        <v>47007</v>
      </c>
      <c r="F177" s="92">
        <v>42440</v>
      </c>
      <c r="G177" s="46">
        <v>42624</v>
      </c>
      <c r="H177" s="43">
        <v>6.0116000000000003E-2</v>
      </c>
      <c r="I177" s="93">
        <v>94.157454999999999</v>
      </c>
      <c r="L177" s="140"/>
      <c r="M177" s="83"/>
    </row>
    <row r="178" spans="1:13" s="68" customFormat="1" x14ac:dyDescent="0.2">
      <c r="A178" s="145" t="s">
        <v>459</v>
      </c>
      <c r="B178" s="42">
        <v>8800000</v>
      </c>
      <c r="C178" s="89">
        <v>5.0500000000000003E-2</v>
      </c>
      <c r="D178" s="146">
        <v>41549</v>
      </c>
      <c r="E178" s="147">
        <v>47028</v>
      </c>
      <c r="F178" s="92">
        <v>42462</v>
      </c>
      <c r="G178" s="46">
        <v>42645</v>
      </c>
      <c r="H178" s="43">
        <v>6.0179999999999997E-2</v>
      </c>
      <c r="I178" s="93">
        <v>91.682456999999999</v>
      </c>
      <c r="L178" s="140"/>
      <c r="M178" s="83"/>
    </row>
    <row r="179" spans="1:13" s="68" customFormat="1" x14ac:dyDescent="0.2">
      <c r="A179" s="145" t="s">
        <v>462</v>
      </c>
      <c r="B179" s="42">
        <v>12400000</v>
      </c>
      <c r="C179" s="89">
        <v>4.8500000000000001E-2</v>
      </c>
      <c r="D179" s="146">
        <v>41584</v>
      </c>
      <c r="E179" s="147">
        <v>47063</v>
      </c>
      <c r="F179" s="92">
        <v>42496</v>
      </c>
      <c r="G179" s="46">
        <v>42680</v>
      </c>
      <c r="H179" s="43">
        <v>6.0287E-2</v>
      </c>
      <c r="I179" s="93">
        <v>89.829393999999994</v>
      </c>
      <c r="L179" s="140"/>
      <c r="M179" s="83"/>
    </row>
    <row r="180" spans="1:13" s="68" customFormat="1" x14ac:dyDescent="0.2">
      <c r="A180" s="145" t="s">
        <v>466</v>
      </c>
      <c r="B180" s="42">
        <v>5100000</v>
      </c>
      <c r="C180" s="89">
        <v>4.7500000000000001E-2</v>
      </c>
      <c r="D180" s="146">
        <v>41619</v>
      </c>
      <c r="E180" s="147">
        <v>47098</v>
      </c>
      <c r="F180" s="92">
        <v>42532</v>
      </c>
      <c r="G180" s="46">
        <v>42715</v>
      </c>
      <c r="H180" s="43">
        <v>6.0394000000000003E-2</v>
      </c>
      <c r="I180" s="93">
        <v>88.826465999999996</v>
      </c>
      <c r="L180" s="140"/>
      <c r="M180" s="83"/>
    </row>
    <row r="181" spans="1:13" s="68" customFormat="1" x14ac:dyDescent="0.2">
      <c r="A181" s="145" t="s">
        <v>471</v>
      </c>
      <c r="B181" s="42">
        <v>6200000</v>
      </c>
      <c r="C181" s="89">
        <v>4.7E-2</v>
      </c>
      <c r="D181" s="146">
        <v>41626</v>
      </c>
      <c r="E181" s="147">
        <v>47105</v>
      </c>
      <c r="F181" s="92">
        <v>42539</v>
      </c>
      <c r="G181" s="46">
        <v>42722</v>
      </c>
      <c r="H181" s="43">
        <v>6.0415000000000003E-2</v>
      </c>
      <c r="I181" s="93">
        <v>88.365568999999994</v>
      </c>
      <c r="L181" s="140"/>
      <c r="M181" s="83"/>
    </row>
    <row r="182" spans="1:13" s="68" customFormat="1" x14ac:dyDescent="0.2">
      <c r="A182" s="145" t="s">
        <v>228</v>
      </c>
      <c r="B182" s="42">
        <v>5000000</v>
      </c>
      <c r="C182" s="89">
        <v>4.6699999999999998E-2</v>
      </c>
      <c r="D182" s="146">
        <v>41639</v>
      </c>
      <c r="E182" s="147">
        <v>47118</v>
      </c>
      <c r="F182" s="92">
        <v>42551</v>
      </c>
      <c r="G182" s="46">
        <v>42735</v>
      </c>
      <c r="H182" s="43">
        <v>6.0455000000000002E-2</v>
      </c>
      <c r="I182" s="93">
        <v>88.054409000000007</v>
      </c>
      <c r="L182" s="140"/>
      <c r="M182" s="83"/>
    </row>
    <row r="183" spans="1:13" s="68" customFormat="1" x14ac:dyDescent="0.2">
      <c r="A183" s="145" t="s">
        <v>480</v>
      </c>
      <c r="B183" s="42">
        <v>8100000</v>
      </c>
      <c r="C183" s="89">
        <v>4.5199999999999997E-2</v>
      </c>
      <c r="D183" s="146">
        <v>41647</v>
      </c>
      <c r="E183" s="147">
        <v>47126</v>
      </c>
      <c r="F183" s="92">
        <v>42377</v>
      </c>
      <c r="G183" s="46">
        <v>42559</v>
      </c>
      <c r="H183" s="43">
        <v>6.0478999999999998E-2</v>
      </c>
      <c r="I183" s="93">
        <v>86.715536999999998</v>
      </c>
      <c r="L183" s="140"/>
      <c r="M183" s="83"/>
    </row>
    <row r="184" spans="1:13" s="68" customFormat="1" x14ac:dyDescent="0.2">
      <c r="A184" s="145" t="s">
        <v>481</v>
      </c>
      <c r="B184" s="42">
        <v>3000000</v>
      </c>
      <c r="C184" s="89">
        <v>4.4400000000000002E-2</v>
      </c>
      <c r="D184" s="146">
        <v>41661</v>
      </c>
      <c r="E184" s="147">
        <v>47140</v>
      </c>
      <c r="F184" s="92">
        <v>42391</v>
      </c>
      <c r="G184" s="46">
        <v>42573</v>
      </c>
      <c r="H184" s="43">
        <v>6.0521999999999999E-2</v>
      </c>
      <c r="I184" s="93">
        <v>85.954989999999995</v>
      </c>
      <c r="L184" s="140"/>
      <c r="M184" s="83"/>
    </row>
    <row r="185" spans="1:13" s="68" customFormat="1" x14ac:dyDescent="0.2">
      <c r="A185" s="145" t="s">
        <v>487</v>
      </c>
      <c r="B185" s="42">
        <v>4000000</v>
      </c>
      <c r="C185" s="89">
        <v>4.3499999999999997E-2</v>
      </c>
      <c r="D185" s="146">
        <v>41682</v>
      </c>
      <c r="E185" s="147">
        <v>47161</v>
      </c>
      <c r="F185" s="92">
        <v>42412</v>
      </c>
      <c r="G185" s="46">
        <v>42594</v>
      </c>
      <c r="H185" s="43">
        <v>6.0586000000000001E-2</v>
      </c>
      <c r="I185" s="93">
        <v>85.072563000000002</v>
      </c>
      <c r="L185" s="140"/>
      <c r="M185" s="83"/>
    </row>
    <row r="186" spans="1:13" s="68" customFormat="1" x14ac:dyDescent="0.2">
      <c r="A186" s="145" t="s">
        <v>493</v>
      </c>
      <c r="B186" s="42">
        <v>4000000</v>
      </c>
      <c r="C186" s="89">
        <v>4.3499999999999997E-2</v>
      </c>
      <c r="D186" s="146">
        <v>41717</v>
      </c>
      <c r="E186" s="147">
        <v>47196</v>
      </c>
      <c r="F186" s="92">
        <v>42448</v>
      </c>
      <c r="G186" s="46">
        <v>42632</v>
      </c>
      <c r="H186" s="43">
        <v>6.0692999999999997E-2</v>
      </c>
      <c r="I186" s="93">
        <v>84.904995999999997</v>
      </c>
      <c r="L186" s="140"/>
      <c r="M186" s="83"/>
    </row>
    <row r="187" spans="1:13" s="68" customFormat="1" x14ac:dyDescent="0.2">
      <c r="A187" s="145" t="s">
        <v>499</v>
      </c>
      <c r="B187" s="42">
        <v>3000000</v>
      </c>
      <c r="C187" s="89">
        <v>4.3499999999999997E-2</v>
      </c>
      <c r="D187" s="146">
        <v>41766</v>
      </c>
      <c r="E187" s="147">
        <v>47245</v>
      </c>
      <c r="F187" s="92">
        <v>42497</v>
      </c>
      <c r="G187" s="46">
        <v>42681</v>
      </c>
      <c r="H187" s="43">
        <v>6.0843000000000001E-2</v>
      </c>
      <c r="I187" s="93">
        <v>84.681804</v>
      </c>
      <c r="L187" s="140"/>
      <c r="M187" s="83"/>
    </row>
    <row r="188" spans="1:13" s="68" customFormat="1" x14ac:dyDescent="0.2">
      <c r="A188" s="145" t="s">
        <v>503</v>
      </c>
      <c r="B188" s="42">
        <v>3000000</v>
      </c>
      <c r="C188" s="89">
        <v>4.3499999999999997E-2</v>
      </c>
      <c r="D188" s="146">
        <v>41773</v>
      </c>
      <c r="E188" s="147">
        <v>47252</v>
      </c>
      <c r="F188" s="92">
        <v>42504</v>
      </c>
      <c r="G188" s="46">
        <v>42688</v>
      </c>
      <c r="H188" s="43">
        <v>6.0864000000000001E-2</v>
      </c>
      <c r="I188" s="93">
        <v>84.650605999999996</v>
      </c>
      <c r="L188" s="140"/>
      <c r="M188" s="83"/>
    </row>
    <row r="189" spans="1:13" s="68" customFormat="1" x14ac:dyDescent="0.2">
      <c r="A189" s="145" t="s">
        <v>508</v>
      </c>
      <c r="B189" s="42">
        <v>2000000</v>
      </c>
      <c r="C189" s="89">
        <v>4.3499999999999997E-2</v>
      </c>
      <c r="D189" s="146">
        <v>41801</v>
      </c>
      <c r="E189" s="147">
        <v>47280</v>
      </c>
      <c r="F189" s="92">
        <v>42532</v>
      </c>
      <c r="G189" s="46">
        <v>42715</v>
      </c>
      <c r="H189" s="43">
        <v>6.0949999999999997E-2</v>
      </c>
      <c r="I189" s="93">
        <v>84.525298000000006</v>
      </c>
      <c r="L189" s="140"/>
      <c r="M189" s="83"/>
    </row>
    <row r="190" spans="1:13" s="68" customFormat="1" x14ac:dyDescent="0.2">
      <c r="A190" s="145" t="s">
        <v>512</v>
      </c>
      <c r="B190" s="42">
        <v>2000000</v>
      </c>
      <c r="C190" s="89">
        <v>4.3499999999999997E-2</v>
      </c>
      <c r="D190" s="146">
        <v>41843</v>
      </c>
      <c r="E190" s="147">
        <v>47322</v>
      </c>
      <c r="F190" s="92">
        <v>42392</v>
      </c>
      <c r="G190" s="46">
        <v>42574</v>
      </c>
      <c r="H190" s="43">
        <v>6.1078E-2</v>
      </c>
      <c r="I190" s="93">
        <v>84.331483000000006</v>
      </c>
      <c r="L190" s="140"/>
      <c r="M190" s="83"/>
    </row>
    <row r="191" spans="1:13" s="68" customFormat="1" x14ac:dyDescent="0.2">
      <c r="A191" s="145" t="s">
        <v>514</v>
      </c>
      <c r="B191" s="42">
        <v>8000000</v>
      </c>
      <c r="C191" s="89">
        <v>4.8000000000000001E-2</v>
      </c>
      <c r="D191" s="146">
        <v>41845</v>
      </c>
      <c r="E191" s="147">
        <v>47324</v>
      </c>
      <c r="F191" s="92">
        <v>42394</v>
      </c>
      <c r="G191" s="46">
        <v>42576</v>
      </c>
      <c r="H191" s="43">
        <v>6.1083999999999999E-2</v>
      </c>
      <c r="I191" s="93">
        <v>88.332886000000002</v>
      </c>
      <c r="L191" s="140"/>
      <c r="M191" s="83"/>
    </row>
    <row r="192" spans="1:13" s="68" customFormat="1" x14ac:dyDescent="0.2">
      <c r="A192" s="145" t="s">
        <v>517</v>
      </c>
      <c r="B192" s="42">
        <v>7600000</v>
      </c>
      <c r="C192" s="89">
        <v>5.1499999999999997E-2</v>
      </c>
      <c r="D192" s="146">
        <v>41852</v>
      </c>
      <c r="E192" s="147">
        <v>47331</v>
      </c>
      <c r="F192" s="92">
        <v>42401</v>
      </c>
      <c r="G192" s="46">
        <v>42583</v>
      </c>
      <c r="H192" s="43">
        <v>6.1106000000000001E-2</v>
      </c>
      <c r="I192" s="93">
        <v>91.424571</v>
      </c>
      <c r="L192" s="140"/>
      <c r="M192" s="83"/>
    </row>
    <row r="193" spans="1:13" s="68" customFormat="1" x14ac:dyDescent="0.2">
      <c r="A193" s="145" t="s">
        <v>529</v>
      </c>
      <c r="B193" s="42">
        <v>5000000</v>
      </c>
      <c r="C193" s="89">
        <v>5.1400000000000001E-2</v>
      </c>
      <c r="D193" s="146">
        <v>41906</v>
      </c>
      <c r="E193" s="147">
        <v>47385</v>
      </c>
      <c r="F193" s="92">
        <v>42453</v>
      </c>
      <c r="G193" s="46">
        <v>42637</v>
      </c>
      <c r="H193" s="43">
        <v>6.1270999999999999E-2</v>
      </c>
      <c r="I193" s="93">
        <v>91.128454000000005</v>
      </c>
      <c r="L193" s="140"/>
      <c r="M193" s="83"/>
    </row>
    <row r="194" spans="1:13" s="68" customFormat="1" x14ac:dyDescent="0.2">
      <c r="A194" s="145" t="s">
        <v>557</v>
      </c>
      <c r="B194" s="42">
        <v>3500000</v>
      </c>
      <c r="C194" s="89">
        <v>5.1400000000000001E-2</v>
      </c>
      <c r="D194" s="146">
        <v>41992</v>
      </c>
      <c r="E194" s="147">
        <v>47471</v>
      </c>
      <c r="F194" s="92">
        <v>42540</v>
      </c>
      <c r="G194" s="46">
        <v>42723</v>
      </c>
      <c r="H194" s="43">
        <v>6.1532999999999997E-2</v>
      </c>
      <c r="I194" s="93">
        <v>90.809580999999994</v>
      </c>
      <c r="L194" s="140"/>
      <c r="M194" s="83"/>
    </row>
    <row r="195" spans="1:13" s="68" customFormat="1" x14ac:dyDescent="0.2">
      <c r="A195" s="145" t="s">
        <v>567</v>
      </c>
      <c r="B195" s="42">
        <v>7000000</v>
      </c>
      <c r="C195" s="89">
        <v>5.4899999999999997E-2</v>
      </c>
      <c r="D195" s="146">
        <v>42053</v>
      </c>
      <c r="E195" s="147">
        <v>47532</v>
      </c>
      <c r="F195" s="92">
        <v>42418</v>
      </c>
      <c r="G195" s="46">
        <v>42600</v>
      </c>
      <c r="H195" s="43">
        <v>6.1719999999999997E-2</v>
      </c>
      <c r="I195" s="93">
        <v>93.765935999999996</v>
      </c>
      <c r="L195" s="140"/>
      <c r="M195" s="83"/>
    </row>
    <row r="196" spans="1:13" s="68" customFormat="1" x14ac:dyDescent="0.2">
      <c r="A196" s="145" t="s">
        <v>572</v>
      </c>
      <c r="B196" s="42">
        <v>7000000</v>
      </c>
      <c r="C196" s="89">
        <v>5.4899999999999997E-2</v>
      </c>
      <c r="D196" s="146">
        <v>42130</v>
      </c>
      <c r="E196" s="147">
        <v>47609</v>
      </c>
      <c r="F196" s="92">
        <v>42496</v>
      </c>
      <c r="G196" s="46">
        <v>42680</v>
      </c>
      <c r="H196" s="43">
        <v>6.1955000000000003E-2</v>
      </c>
      <c r="I196" s="93">
        <v>93.495014999999995</v>
      </c>
      <c r="L196" s="140"/>
      <c r="M196" s="83"/>
    </row>
    <row r="197" spans="1:13" s="68" customFormat="1" x14ac:dyDescent="0.2">
      <c r="A197" s="145" t="s">
        <v>576</v>
      </c>
      <c r="B197" s="42">
        <v>2000000</v>
      </c>
      <c r="C197" s="89">
        <v>5.4899999999999997E-2</v>
      </c>
      <c r="D197" s="146">
        <v>42158</v>
      </c>
      <c r="E197" s="147">
        <v>47637</v>
      </c>
      <c r="F197" s="92">
        <v>42524</v>
      </c>
      <c r="G197" s="46">
        <v>42707</v>
      </c>
      <c r="H197" s="43">
        <v>6.2040999999999999E-2</v>
      </c>
      <c r="I197" s="93">
        <v>93.399951999999999</v>
      </c>
      <c r="L197" s="140"/>
      <c r="M197" s="83"/>
    </row>
    <row r="198" spans="1:13" s="68" customFormat="1" x14ac:dyDescent="0.2">
      <c r="A198" s="145" t="s">
        <v>578</v>
      </c>
      <c r="B198" s="42">
        <v>2900000</v>
      </c>
      <c r="C198" s="89">
        <v>5.4899999999999997E-2</v>
      </c>
      <c r="D198" s="146">
        <v>42172</v>
      </c>
      <c r="E198" s="147">
        <v>47651</v>
      </c>
      <c r="F198" s="92">
        <v>42538</v>
      </c>
      <c r="G198" s="46">
        <v>42721</v>
      </c>
      <c r="H198" s="43">
        <v>6.2082999999999999E-2</v>
      </c>
      <c r="I198" s="93">
        <v>93.353813000000002</v>
      </c>
      <c r="L198" s="140"/>
      <c r="M198" s="83"/>
    </row>
    <row r="199" spans="1:13" s="68" customFormat="1" x14ac:dyDescent="0.2">
      <c r="A199" s="145" t="s">
        <v>582</v>
      </c>
      <c r="B199" s="42">
        <v>5000000</v>
      </c>
      <c r="C199" s="89">
        <v>5.4800000000000001E-2</v>
      </c>
      <c r="D199" s="146">
        <v>42179</v>
      </c>
      <c r="E199" s="147">
        <v>47658</v>
      </c>
      <c r="F199" s="92">
        <v>42545</v>
      </c>
      <c r="G199" s="46">
        <v>42728</v>
      </c>
      <c r="H199" s="43">
        <v>6.2105E-2</v>
      </c>
      <c r="I199" s="93">
        <v>93.237459999999999</v>
      </c>
      <c r="L199" s="140"/>
      <c r="M199" s="83"/>
    </row>
    <row r="200" spans="1:13" s="68" customFormat="1" x14ac:dyDescent="0.2">
      <c r="A200" s="145" t="s">
        <v>587</v>
      </c>
      <c r="B200" s="42">
        <v>2500000</v>
      </c>
      <c r="C200" s="89">
        <v>5.4699999999999999E-2</v>
      </c>
      <c r="D200" s="146">
        <v>42186</v>
      </c>
      <c r="E200" s="147">
        <v>47665</v>
      </c>
      <c r="F200" s="92">
        <v>42370</v>
      </c>
      <c r="G200" s="46">
        <v>42552</v>
      </c>
      <c r="H200" s="43">
        <v>6.2126000000000001E-2</v>
      </c>
      <c r="I200" s="93">
        <v>93.121488999999997</v>
      </c>
      <c r="L200" s="140"/>
      <c r="M200" s="83"/>
    </row>
    <row r="201" spans="1:13" s="68" customFormat="1" x14ac:dyDescent="0.2">
      <c r="A201" s="145" t="s">
        <v>589</v>
      </c>
      <c r="B201" s="42">
        <v>5000000</v>
      </c>
      <c r="C201" s="89">
        <v>5.4699999999999999E-2</v>
      </c>
      <c r="D201" s="146">
        <v>42228</v>
      </c>
      <c r="E201" s="147">
        <v>47707</v>
      </c>
      <c r="F201" s="92">
        <v>42412</v>
      </c>
      <c r="G201" s="46">
        <v>42594</v>
      </c>
      <c r="H201" s="43">
        <v>6.2253999999999997E-2</v>
      </c>
      <c r="I201" s="93">
        <v>92.964765</v>
      </c>
      <c r="L201" s="140"/>
      <c r="M201" s="83"/>
    </row>
    <row r="202" spans="1:13" s="68" customFormat="1" x14ac:dyDescent="0.2">
      <c r="A202" s="145" t="s">
        <v>593</v>
      </c>
      <c r="B202" s="42">
        <v>13500000</v>
      </c>
      <c r="C202" s="89">
        <v>5.4699999999999999E-2</v>
      </c>
      <c r="D202" s="146">
        <v>42249</v>
      </c>
      <c r="E202" s="147">
        <v>47728</v>
      </c>
      <c r="F202" s="92">
        <v>42431</v>
      </c>
      <c r="G202" s="46">
        <v>42615</v>
      </c>
      <c r="H202" s="43">
        <v>6.2318999999999999E-2</v>
      </c>
      <c r="I202" s="93">
        <v>92.887594000000007</v>
      </c>
      <c r="L202" s="140"/>
      <c r="M202" s="83"/>
    </row>
    <row r="203" spans="1:13" s="68" customFormat="1" x14ac:dyDescent="0.2">
      <c r="A203" s="145" t="s">
        <v>603</v>
      </c>
      <c r="B203" s="42">
        <v>1500000</v>
      </c>
      <c r="C203" s="89">
        <v>5.4699999999999999E-2</v>
      </c>
      <c r="D203" s="146">
        <v>42284</v>
      </c>
      <c r="E203" s="147">
        <v>47763</v>
      </c>
      <c r="F203" s="92">
        <v>42467</v>
      </c>
      <c r="G203" s="46">
        <v>42650</v>
      </c>
      <c r="H203" s="43">
        <v>6.2426000000000002E-2</v>
      </c>
      <c r="I203" s="93">
        <v>92.761015</v>
      </c>
      <c r="L203" s="140"/>
      <c r="M203" s="83"/>
    </row>
    <row r="204" spans="1:13" s="68" customFormat="1" x14ac:dyDescent="0.2">
      <c r="A204" s="145" t="s">
        <v>600</v>
      </c>
      <c r="B204" s="42">
        <v>3000000</v>
      </c>
      <c r="C204" s="89">
        <v>5.4600000000000003E-2</v>
      </c>
      <c r="D204" s="146">
        <v>42298</v>
      </c>
      <c r="E204" s="147">
        <v>47777</v>
      </c>
      <c r="F204" s="92">
        <v>42481</v>
      </c>
      <c r="G204" s="46">
        <v>42664</v>
      </c>
      <c r="H204" s="43">
        <v>6.2468000000000003E-2</v>
      </c>
      <c r="I204" s="93">
        <v>92.618286999999995</v>
      </c>
      <c r="L204" s="140"/>
      <c r="M204" s="83"/>
    </row>
    <row r="205" spans="1:13" s="68" customFormat="1" x14ac:dyDescent="0.2">
      <c r="A205" s="145" t="s">
        <v>606</v>
      </c>
      <c r="B205" s="42">
        <v>1500000</v>
      </c>
      <c r="C205" s="89">
        <v>5.4600000000000003E-2</v>
      </c>
      <c r="D205" s="146">
        <v>42312</v>
      </c>
      <c r="E205" s="147">
        <v>47791</v>
      </c>
      <c r="F205" s="92">
        <v>42494</v>
      </c>
      <c r="G205" s="46">
        <v>42678</v>
      </c>
      <c r="H205" s="43">
        <v>6.2510999999999997E-2</v>
      </c>
      <c r="I205" s="93">
        <v>92.569177999999994</v>
      </c>
      <c r="L205" s="140"/>
      <c r="M205" s="83"/>
    </row>
    <row r="206" spans="1:13" s="68" customFormat="1" x14ac:dyDescent="0.2">
      <c r="A206" s="145" t="s">
        <v>611</v>
      </c>
      <c r="B206" s="42">
        <v>5000000</v>
      </c>
      <c r="C206" s="89">
        <v>5.4600000000000003E-2</v>
      </c>
      <c r="D206" s="146">
        <v>42354</v>
      </c>
      <c r="E206" s="147">
        <v>47833</v>
      </c>
      <c r="F206" s="92">
        <v>42537</v>
      </c>
      <c r="G206" s="46">
        <v>42720</v>
      </c>
      <c r="H206" s="43">
        <v>6.2639E-2</v>
      </c>
      <c r="I206" s="93">
        <v>92.423090000000002</v>
      </c>
      <c r="L206" s="140"/>
      <c r="M206" s="83"/>
    </row>
    <row r="207" spans="1:13" s="68" customFormat="1" x14ac:dyDescent="0.2">
      <c r="A207" s="145" t="s">
        <v>614</v>
      </c>
      <c r="B207" s="42">
        <v>3500000</v>
      </c>
      <c r="C207" s="89">
        <v>5.4800000000000001E-2</v>
      </c>
      <c r="D207" s="146">
        <v>42389</v>
      </c>
      <c r="E207" s="147">
        <v>47868</v>
      </c>
      <c r="F207" s="92">
        <v>42389</v>
      </c>
      <c r="G207" s="46">
        <v>42571</v>
      </c>
      <c r="H207" s="43">
        <v>6.2745999999999996E-2</v>
      </c>
      <c r="I207" s="93">
        <v>92.484746000000001</v>
      </c>
      <c r="L207" s="140"/>
      <c r="M207" s="83"/>
    </row>
    <row r="208" spans="1:13" s="68" customFormat="1" x14ac:dyDescent="0.2">
      <c r="A208" s="145" t="s">
        <v>616</v>
      </c>
      <c r="B208" s="42">
        <v>12000000</v>
      </c>
      <c r="C208" s="89">
        <v>5.5E-2</v>
      </c>
      <c r="D208" s="146">
        <v>42396</v>
      </c>
      <c r="E208" s="147">
        <v>47875</v>
      </c>
      <c r="F208" s="92">
        <v>42396</v>
      </c>
      <c r="G208" s="46">
        <v>42578</v>
      </c>
      <c r="H208" s="43">
        <v>6.2768000000000004E-2</v>
      </c>
      <c r="I208" s="93">
        <v>92.646803000000006</v>
      </c>
      <c r="L208" s="140"/>
      <c r="M208" s="83"/>
    </row>
    <row r="209" spans="1:13" s="68" customFormat="1" x14ac:dyDescent="0.2">
      <c r="A209" s="145" t="s">
        <v>618</v>
      </c>
      <c r="B209" s="42">
        <v>3900000</v>
      </c>
      <c r="C209" s="89">
        <v>5.5300000000000002E-2</v>
      </c>
      <c r="D209" s="146">
        <v>42403</v>
      </c>
      <c r="E209" s="147">
        <v>47882</v>
      </c>
      <c r="F209" s="92">
        <v>42403</v>
      </c>
      <c r="G209" s="46">
        <v>42585</v>
      </c>
      <c r="H209" s="43">
        <v>6.2788999999999998E-2</v>
      </c>
      <c r="I209" s="93">
        <v>92.904762000000005</v>
      </c>
      <c r="L209" s="140"/>
      <c r="M209" s="83"/>
    </row>
    <row r="210" spans="1:13" s="68" customFormat="1" x14ac:dyDescent="0.2">
      <c r="A210" s="145" t="s">
        <v>623</v>
      </c>
      <c r="B210" s="42">
        <v>14000000</v>
      </c>
      <c r="C210" s="89">
        <v>5.5899999999999998E-2</v>
      </c>
      <c r="D210" s="146">
        <v>42445</v>
      </c>
      <c r="E210" s="147">
        <v>47923</v>
      </c>
      <c r="F210" s="92">
        <v>42445</v>
      </c>
      <c r="G210" s="46">
        <v>42629</v>
      </c>
      <c r="H210" s="43">
        <v>6.2913999999999998E-2</v>
      </c>
      <c r="I210" s="93">
        <v>93.322474999999997</v>
      </c>
      <c r="L210" s="140"/>
      <c r="M210" s="83"/>
    </row>
    <row r="211" spans="1:13" s="68" customFormat="1" x14ac:dyDescent="0.2">
      <c r="A211" s="145" t="s">
        <v>625</v>
      </c>
      <c r="B211" s="42">
        <v>2000000</v>
      </c>
      <c r="C211" s="89">
        <v>5.6000000000000001E-2</v>
      </c>
      <c r="D211" s="146">
        <v>42452</v>
      </c>
      <c r="E211" s="147">
        <v>47930</v>
      </c>
      <c r="F211" s="92">
        <v>42452</v>
      </c>
      <c r="G211" s="46">
        <v>42636</v>
      </c>
      <c r="H211" s="43">
        <v>6.2936000000000006E-2</v>
      </c>
      <c r="I211" s="93">
        <v>93.392106999999996</v>
      </c>
      <c r="L211" s="140"/>
      <c r="M211" s="83"/>
    </row>
    <row r="212" spans="1:13" s="68" customFormat="1" x14ac:dyDescent="0.2">
      <c r="A212" s="145" t="s">
        <v>628</v>
      </c>
      <c r="B212" s="42">
        <v>2000000</v>
      </c>
      <c r="C212" s="89">
        <v>5.6300000000000003E-2</v>
      </c>
      <c r="D212" s="146">
        <v>42461</v>
      </c>
      <c r="E212" s="147">
        <v>47939</v>
      </c>
      <c r="F212" s="92">
        <v>42461</v>
      </c>
      <c r="G212" s="46">
        <v>42644</v>
      </c>
      <c r="H212" s="43">
        <v>6.2963000000000005E-2</v>
      </c>
      <c r="I212" s="93">
        <v>93.646648999999996</v>
      </c>
      <c r="L212" s="140"/>
      <c r="M212" s="83"/>
    </row>
    <row r="213" spans="1:13" s="68" customFormat="1" x14ac:dyDescent="0.2">
      <c r="A213" s="145" t="s">
        <v>630</v>
      </c>
      <c r="B213" s="42">
        <v>5000000</v>
      </c>
      <c r="C213" s="89">
        <v>5.6500000000000002E-2</v>
      </c>
      <c r="D213" s="146">
        <v>42494</v>
      </c>
      <c r="E213" s="147">
        <v>47972</v>
      </c>
      <c r="F213" s="92">
        <v>42494</v>
      </c>
      <c r="G213" s="46">
        <v>42678</v>
      </c>
      <c r="H213" s="43">
        <v>6.3018000000000005E-2</v>
      </c>
      <c r="I213" s="93">
        <v>93.765065000000007</v>
      </c>
      <c r="L213" s="140"/>
      <c r="M213" s="83"/>
    </row>
    <row r="214" spans="1:13" s="68" customFormat="1" x14ac:dyDescent="0.2">
      <c r="A214" s="145" t="s">
        <v>634</v>
      </c>
      <c r="B214" s="42">
        <v>10000000</v>
      </c>
      <c r="C214" s="89">
        <v>5.7500000000000002E-2</v>
      </c>
      <c r="D214" s="146">
        <v>42503</v>
      </c>
      <c r="E214" s="147">
        <v>47981</v>
      </c>
      <c r="F214" s="92">
        <v>42503</v>
      </c>
      <c r="G214" s="46">
        <v>42687</v>
      </c>
      <c r="H214" s="43">
        <v>6.3024999999999998E-2</v>
      </c>
      <c r="I214" s="93">
        <v>94.709232</v>
      </c>
      <c r="L214" s="140"/>
      <c r="M214" s="83"/>
    </row>
    <row r="215" spans="1:13" s="68" customFormat="1" x14ac:dyDescent="0.2">
      <c r="A215" s="145" t="s">
        <v>636</v>
      </c>
      <c r="B215" s="42">
        <v>10000000</v>
      </c>
      <c r="C215" s="89">
        <v>5.8999999999999997E-2</v>
      </c>
      <c r="D215" s="146">
        <v>42515</v>
      </c>
      <c r="E215" s="147">
        <v>47993</v>
      </c>
      <c r="F215" s="92">
        <v>42515</v>
      </c>
      <c r="G215" s="46">
        <v>42699</v>
      </c>
      <c r="H215" s="43">
        <v>6.3034999999999994E-2</v>
      </c>
      <c r="I215" s="93">
        <v>96.130250000000004</v>
      </c>
      <c r="L215" s="140"/>
      <c r="M215" s="83"/>
    </row>
    <row r="216" spans="1:13" s="68" customFormat="1" x14ac:dyDescent="0.2">
      <c r="A216" s="145" t="s">
        <v>638</v>
      </c>
      <c r="B216" s="42">
        <v>15500000</v>
      </c>
      <c r="C216" s="89">
        <v>6.0100000000000001E-2</v>
      </c>
      <c r="D216" s="146">
        <v>42522</v>
      </c>
      <c r="E216" s="147">
        <v>48000</v>
      </c>
      <c r="F216" s="92">
        <v>42522</v>
      </c>
      <c r="G216" s="46">
        <v>42705</v>
      </c>
      <c r="H216" s="43">
        <v>6.3041E-2</v>
      </c>
      <c r="I216" s="93">
        <v>97.176457999999997</v>
      </c>
      <c r="L216" s="140"/>
      <c r="M216" s="83"/>
    </row>
    <row r="217" spans="1:13" s="68" customFormat="1" x14ac:dyDescent="0.2">
      <c r="A217" s="145" t="s">
        <v>640</v>
      </c>
      <c r="B217" s="42">
        <v>10000000</v>
      </c>
      <c r="C217" s="89">
        <v>6.0999999999999999E-2</v>
      </c>
      <c r="D217" s="146">
        <v>42529</v>
      </c>
      <c r="E217" s="147">
        <v>48007</v>
      </c>
      <c r="F217" s="92">
        <v>42529</v>
      </c>
      <c r="G217" s="46">
        <v>42712</v>
      </c>
      <c r="H217" s="43">
        <v>6.3047000000000006E-2</v>
      </c>
      <c r="I217" s="93">
        <v>98.032629</v>
      </c>
      <c r="L217" s="140"/>
      <c r="M217" s="83"/>
    </row>
    <row r="218" spans="1:13" s="68" customFormat="1" x14ac:dyDescent="0.2">
      <c r="A218" s="145" t="s">
        <v>643</v>
      </c>
      <c r="B218" s="42">
        <v>11000000</v>
      </c>
      <c r="C218" s="89">
        <v>6.2E-2</v>
      </c>
      <c r="D218" s="146" t="s">
        <v>644</v>
      </c>
      <c r="E218" s="147">
        <v>48014</v>
      </c>
      <c r="F218" s="92">
        <v>42536</v>
      </c>
      <c r="G218" s="46">
        <v>42719</v>
      </c>
      <c r="H218" s="43">
        <v>6.3052999999999998E-2</v>
      </c>
      <c r="I218" s="93">
        <v>98.986176999999998</v>
      </c>
      <c r="L218" s="140"/>
      <c r="M218" s="83"/>
    </row>
    <row r="219" spans="1:13" s="68" customFormat="1" x14ac:dyDescent="0.2">
      <c r="A219" s="145" t="s">
        <v>647</v>
      </c>
      <c r="B219" s="42">
        <v>14000000</v>
      </c>
      <c r="C219" s="89">
        <v>6.3E-2</v>
      </c>
      <c r="D219" s="146">
        <v>42543</v>
      </c>
      <c r="E219" s="147">
        <v>48021</v>
      </c>
      <c r="F219" s="92">
        <v>42543</v>
      </c>
      <c r="G219" s="46">
        <v>42726</v>
      </c>
      <c r="H219" s="43">
        <v>6.3058000000000003E-2</v>
      </c>
      <c r="I219" s="93">
        <v>99.942280999999994</v>
      </c>
      <c r="L219" s="140"/>
      <c r="M219" s="83"/>
    </row>
    <row r="220" spans="1:13" x14ac:dyDescent="0.2">
      <c r="A220" s="68"/>
      <c r="B220" s="68"/>
      <c r="C220" s="68"/>
      <c r="D220" s="68"/>
      <c r="E220" s="68"/>
      <c r="F220" s="68"/>
      <c r="G220" s="68"/>
      <c r="I220" s="68"/>
      <c r="J220" s="110"/>
    </row>
    <row r="221" spans="1:13" s="14" customFormat="1" x14ac:dyDescent="0.2">
      <c r="A221" s="14" t="s">
        <v>117</v>
      </c>
    </row>
    <row r="222" spans="1:13" s="14" customFormat="1" x14ac:dyDescent="0.2">
      <c r="A222" s="14" t="s">
        <v>122</v>
      </c>
    </row>
    <row r="223" spans="1:13" s="14" customFormat="1" x14ac:dyDescent="0.2">
      <c r="A223" s="157" t="s">
        <v>121</v>
      </c>
      <c r="B223" s="157"/>
      <c r="C223" s="157"/>
      <c r="D223" s="157"/>
      <c r="E223" s="157"/>
      <c r="F223" s="157"/>
      <c r="G223" s="157"/>
      <c r="H223" s="157"/>
      <c r="I223" s="157"/>
      <c r="J223" s="157"/>
      <c r="K223" s="143"/>
    </row>
    <row r="224" spans="1:13" x14ac:dyDescent="0.2">
      <c r="A224" s="60" t="s">
        <v>173</v>
      </c>
      <c r="B224" s="14"/>
      <c r="C224" s="14"/>
      <c r="D224" s="14"/>
      <c r="E224" s="14"/>
      <c r="F224" s="14"/>
      <c r="G224" s="75"/>
      <c r="H224" s="75"/>
      <c r="J224" s="85"/>
      <c r="K224" s="85"/>
      <c r="L224" s="85"/>
      <c r="M224" s="11"/>
    </row>
    <row r="225" spans="1:14" s="14" customFormat="1" x14ac:dyDescent="0.2">
      <c r="A225" s="14" t="s">
        <v>174</v>
      </c>
    </row>
    <row r="226" spans="1:14" x14ac:dyDescent="0.2">
      <c r="A226" s="14" t="s">
        <v>172</v>
      </c>
      <c r="B226" s="14"/>
      <c r="C226" s="14"/>
      <c r="D226" s="14"/>
      <c r="E226" s="14"/>
      <c r="F226" s="14"/>
      <c r="G226" s="75"/>
      <c r="H226" s="75"/>
      <c r="J226" s="85"/>
      <c r="K226" s="85"/>
      <c r="L226" s="85"/>
      <c r="M226" s="11"/>
    </row>
    <row r="227" spans="1:14" x14ac:dyDescent="0.2">
      <c r="A227" s="14" t="s">
        <v>115</v>
      </c>
      <c r="B227" s="14"/>
      <c r="C227" s="14"/>
      <c r="D227" s="14"/>
      <c r="E227" s="14"/>
      <c r="F227" s="14"/>
      <c r="G227" s="14"/>
      <c r="H227" s="75"/>
      <c r="J227" s="85"/>
      <c r="K227" s="85"/>
      <c r="L227" s="85"/>
      <c r="M227" s="11"/>
    </row>
    <row r="228" spans="1:14" x14ac:dyDescent="0.2">
      <c r="A228" s="14" t="s">
        <v>24</v>
      </c>
      <c r="B228" s="14"/>
      <c r="C228" s="14"/>
      <c r="D228" s="14"/>
      <c r="E228" s="14"/>
      <c r="F228" s="14"/>
      <c r="G228" s="14"/>
      <c r="H228" s="75"/>
      <c r="J228" s="85"/>
      <c r="K228" s="85"/>
      <c r="L228" s="85"/>
      <c r="M228" s="11"/>
    </row>
    <row r="229" spans="1:14" x14ac:dyDescent="0.2">
      <c r="A229" s="14"/>
      <c r="B229" s="14"/>
      <c r="C229" s="14"/>
      <c r="D229" s="14"/>
      <c r="E229" s="14"/>
      <c r="F229" s="14"/>
      <c r="G229" s="14"/>
      <c r="H229" s="75"/>
      <c r="J229" s="85"/>
      <c r="K229" s="85"/>
      <c r="L229" s="85"/>
      <c r="M229" s="11"/>
    </row>
    <row r="230" spans="1:14" x14ac:dyDescent="0.2">
      <c r="A230" s="75"/>
      <c r="F230" s="144"/>
      <c r="G230" s="14"/>
      <c r="H230" s="75"/>
      <c r="J230" s="39"/>
      <c r="L230" s="85"/>
      <c r="M230" s="11"/>
    </row>
    <row r="231" spans="1:14" x14ac:dyDescent="0.2">
      <c r="B231" s="14"/>
      <c r="C231" s="14"/>
      <c r="D231" s="14"/>
      <c r="E231" s="14"/>
      <c r="F231" s="14"/>
      <c r="G231" s="14"/>
    </row>
    <row r="232" spans="1:14" s="14" customFormat="1" x14ac:dyDescent="0.2">
      <c r="H232" s="86"/>
      <c r="J232" s="11"/>
      <c r="K232" s="11"/>
      <c r="L232" s="11"/>
      <c r="M232" s="11"/>
      <c r="N232" s="11"/>
    </row>
    <row r="234" spans="1:14" x14ac:dyDescent="0.2">
      <c r="A234" s="87"/>
    </row>
  </sheetData>
  <sheetProtection password="C1C1" sheet="1" objects="1" scenarios="1"/>
  <mergeCells count="1">
    <mergeCell ref="A223:J223"/>
  </mergeCells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44"/>
  <sheetViews>
    <sheetView workbookViewId="0">
      <selection activeCell="A2" sqref="A2:B2"/>
    </sheetView>
  </sheetViews>
  <sheetFormatPr defaultRowHeight="12.75" x14ac:dyDescent="0.2"/>
  <cols>
    <col min="1" max="1" width="11.85546875" style="10" customWidth="1"/>
    <col min="2" max="2" width="13.140625" style="10" bestFit="1" customWidth="1"/>
    <col min="3" max="3" width="13.28515625" style="10" customWidth="1"/>
    <col min="4" max="4" width="15.28515625" style="10" bestFit="1" customWidth="1"/>
    <col min="5" max="5" width="11.42578125" style="10" customWidth="1"/>
    <col min="6" max="6" width="12.7109375" style="10" bestFit="1" customWidth="1"/>
    <col min="7" max="7" width="13.140625" style="10" bestFit="1" customWidth="1"/>
    <col min="8" max="8" width="11.28515625" style="10" bestFit="1" customWidth="1"/>
    <col min="9" max="9" width="10.42578125" style="10" bestFit="1" customWidth="1"/>
    <col min="10" max="16384" width="9.140625" style="10"/>
  </cols>
  <sheetData>
    <row r="1" spans="1:9" x14ac:dyDescent="0.2">
      <c r="A1" s="158" t="s">
        <v>38</v>
      </c>
      <c r="B1" s="158"/>
      <c r="C1" s="158"/>
      <c r="D1" s="158"/>
      <c r="E1" s="158"/>
      <c r="F1" s="158"/>
      <c r="G1" s="158"/>
      <c r="H1" s="158"/>
      <c r="I1" s="158"/>
    </row>
    <row r="2" spans="1:9" x14ac:dyDescent="0.2">
      <c r="A2" s="16"/>
      <c r="B2" s="70"/>
      <c r="D2" s="149" t="s">
        <v>9</v>
      </c>
      <c r="E2" s="15">
        <f>FIB!ValueDate</f>
        <v>42551</v>
      </c>
      <c r="H2" s="12"/>
      <c r="I2" s="12"/>
    </row>
    <row r="3" spans="1:9" x14ac:dyDescent="0.2">
      <c r="A3" s="14"/>
      <c r="B3" s="14"/>
      <c r="C3" s="14"/>
      <c r="D3" s="9"/>
      <c r="E3" s="9"/>
      <c r="F3" s="9"/>
      <c r="G3" s="71"/>
      <c r="H3" s="12"/>
      <c r="I3" s="12"/>
    </row>
    <row r="4" spans="1:9" x14ac:dyDescent="0.2">
      <c r="A4" s="19" t="s">
        <v>530</v>
      </c>
      <c r="B4" s="19"/>
      <c r="C4" s="19"/>
      <c r="D4" s="9"/>
      <c r="E4" s="9"/>
      <c r="F4" s="9"/>
      <c r="G4" s="68"/>
      <c r="H4" s="12"/>
      <c r="I4" s="12"/>
    </row>
    <row r="5" spans="1:9" x14ac:dyDescent="0.2">
      <c r="G5" s="68"/>
      <c r="I5" s="12"/>
    </row>
    <row r="6" spans="1:9" x14ac:dyDescent="0.2">
      <c r="A6" s="21" t="s">
        <v>519</v>
      </c>
      <c r="B6" s="25" t="s">
        <v>541</v>
      </c>
      <c r="C6" s="159" t="s">
        <v>531</v>
      </c>
      <c r="D6" s="20" t="s">
        <v>1</v>
      </c>
      <c r="E6" s="21" t="s">
        <v>4</v>
      </c>
      <c r="F6" s="22" t="s">
        <v>11</v>
      </c>
    </row>
    <row r="7" spans="1:9" x14ac:dyDescent="0.2">
      <c r="A7" s="25" t="s">
        <v>521</v>
      </c>
      <c r="B7" s="25" t="s">
        <v>10</v>
      </c>
      <c r="C7" s="160"/>
      <c r="D7" s="27" t="s">
        <v>5</v>
      </c>
      <c r="E7" s="25" t="s">
        <v>1</v>
      </c>
      <c r="F7" s="28">
        <v>100</v>
      </c>
    </row>
    <row r="8" spans="1:9" ht="2.25" customHeight="1" x14ac:dyDescent="0.2">
      <c r="A8" s="137"/>
      <c r="B8" s="150"/>
      <c r="C8" s="151"/>
      <c r="D8" s="119"/>
      <c r="E8" s="34"/>
      <c r="F8" s="35"/>
    </row>
    <row r="9" spans="1:9" x14ac:dyDescent="0.2">
      <c r="A9" s="152">
        <v>5000000</v>
      </c>
      <c r="B9" s="89">
        <v>0.01</v>
      </c>
      <c r="C9" s="153">
        <v>42496</v>
      </c>
      <c r="D9" s="154">
        <v>42552</v>
      </c>
      <c r="E9" s="43">
        <v>1.6699999999999999E-4</v>
      </c>
      <c r="F9" s="93">
        <v>100</v>
      </c>
    </row>
    <row r="10" spans="1:9" x14ac:dyDescent="0.2">
      <c r="A10" s="152">
        <v>5000000</v>
      </c>
      <c r="B10" s="89">
        <v>1.0999999999999999E-2</v>
      </c>
      <c r="C10" s="153">
        <v>42466</v>
      </c>
      <c r="D10" s="154">
        <v>42557</v>
      </c>
      <c r="E10" s="43">
        <v>1E-3</v>
      </c>
      <c r="F10" s="93">
        <v>99.998630000000006</v>
      </c>
    </row>
    <row r="11" spans="1:9" x14ac:dyDescent="0.2">
      <c r="A11" s="152">
        <v>2000000</v>
      </c>
      <c r="B11" s="89">
        <v>2.5000000000000001E-3</v>
      </c>
      <c r="C11" s="153">
        <v>42543</v>
      </c>
      <c r="D11" s="154">
        <v>42557</v>
      </c>
      <c r="E11" s="43">
        <v>1E-3</v>
      </c>
      <c r="F11" s="93">
        <v>99.998630000000006</v>
      </c>
    </row>
    <row r="12" spans="1:9" x14ac:dyDescent="0.2">
      <c r="A12" s="152">
        <v>5000000</v>
      </c>
      <c r="B12" s="89">
        <v>1.0999999999999999E-2</v>
      </c>
      <c r="C12" s="153">
        <v>42503</v>
      </c>
      <c r="D12" s="154">
        <v>42559</v>
      </c>
      <c r="E12" s="43">
        <v>1.333E-3</v>
      </c>
      <c r="F12" s="93">
        <v>99.997444000000002</v>
      </c>
    </row>
    <row r="13" spans="1:9" x14ac:dyDescent="0.2">
      <c r="A13" s="152">
        <v>15000000</v>
      </c>
      <c r="B13" s="89">
        <v>3.1699999999999999E-2</v>
      </c>
      <c r="C13" s="153">
        <v>42318</v>
      </c>
      <c r="D13" s="154">
        <v>42563</v>
      </c>
      <c r="E13" s="43">
        <v>2E-3</v>
      </c>
      <c r="F13" s="93">
        <v>99.993972999999997</v>
      </c>
    </row>
    <row r="14" spans="1:9" x14ac:dyDescent="0.2">
      <c r="A14" s="152">
        <v>5300000</v>
      </c>
      <c r="B14" s="89">
        <v>2.75E-2</v>
      </c>
      <c r="C14" s="153">
        <v>42207</v>
      </c>
      <c r="D14" s="154">
        <v>42571</v>
      </c>
      <c r="E14" s="43">
        <v>3.333E-3</v>
      </c>
      <c r="F14" s="93">
        <v>99.982652999999999</v>
      </c>
    </row>
    <row r="15" spans="1:9" x14ac:dyDescent="0.2">
      <c r="A15" s="152">
        <v>3000000</v>
      </c>
      <c r="B15" s="89">
        <v>5.0000000000000001E-3</v>
      </c>
      <c r="C15" s="153">
        <v>42543</v>
      </c>
      <c r="D15" s="154">
        <v>42571</v>
      </c>
      <c r="E15" s="43">
        <v>3.333E-3</v>
      </c>
      <c r="F15" s="93">
        <v>99.982652999999999</v>
      </c>
    </row>
    <row r="16" spans="1:9" x14ac:dyDescent="0.2">
      <c r="A16" s="152">
        <v>10000000</v>
      </c>
      <c r="B16" s="89">
        <v>1.0999999999999999E-2</v>
      </c>
      <c r="C16" s="153">
        <v>42494</v>
      </c>
      <c r="D16" s="154">
        <v>42585</v>
      </c>
      <c r="E16" s="43">
        <v>5.1729999999999996E-3</v>
      </c>
      <c r="F16" s="93">
        <v>99.953252000000006</v>
      </c>
    </row>
    <row r="17" spans="1:6" x14ac:dyDescent="0.2">
      <c r="A17" s="152">
        <v>10000000</v>
      </c>
      <c r="B17" s="89">
        <v>1.0999999999999999E-2</v>
      </c>
      <c r="C17" s="153">
        <v>42496</v>
      </c>
      <c r="D17" s="154">
        <v>42587</v>
      </c>
      <c r="E17" s="43">
        <v>5.2599999999999999E-3</v>
      </c>
      <c r="F17" s="93">
        <v>99.949586999999994</v>
      </c>
    </row>
    <row r="18" spans="1:6" x14ac:dyDescent="0.2">
      <c r="A18" s="152">
        <v>7500000</v>
      </c>
      <c r="B18" s="89">
        <v>0.03</v>
      </c>
      <c r="C18" s="153">
        <v>42410</v>
      </c>
      <c r="D18" s="154">
        <v>42592</v>
      </c>
      <c r="E18" s="43">
        <v>5.4770000000000001E-3</v>
      </c>
      <c r="F18" s="93">
        <v>99.940014000000005</v>
      </c>
    </row>
    <row r="19" spans="1:6" x14ac:dyDescent="0.2">
      <c r="A19" s="152">
        <v>5000000</v>
      </c>
      <c r="B19" s="89">
        <v>1.2E-2</v>
      </c>
      <c r="C19" s="153">
        <v>42503</v>
      </c>
      <c r="D19" s="154">
        <v>42594</v>
      </c>
      <c r="E19" s="43">
        <v>5.5630000000000002E-3</v>
      </c>
      <c r="F19" s="93">
        <v>99.936027999999993</v>
      </c>
    </row>
    <row r="20" spans="1:6" x14ac:dyDescent="0.2">
      <c r="A20" s="152">
        <v>5000000</v>
      </c>
      <c r="B20" s="89">
        <v>1.2999999999999999E-2</v>
      </c>
      <c r="C20" s="153">
        <v>42536</v>
      </c>
      <c r="D20" s="154">
        <v>42627</v>
      </c>
      <c r="E20" s="43">
        <v>6.94E-3</v>
      </c>
      <c r="F20" s="93">
        <v>99.857600000000005</v>
      </c>
    </row>
    <row r="21" spans="1:6" x14ac:dyDescent="0.2">
      <c r="A21" s="152">
        <v>5000000</v>
      </c>
      <c r="B21" s="89">
        <v>7.4999999999999997E-3</v>
      </c>
      <c r="C21" s="153">
        <v>42543</v>
      </c>
      <c r="D21" s="154">
        <v>42634</v>
      </c>
      <c r="E21" s="43">
        <v>7.2199999999999999E-3</v>
      </c>
      <c r="F21" s="93">
        <v>99.838059999999999</v>
      </c>
    </row>
    <row r="22" spans="1:6" x14ac:dyDescent="0.2">
      <c r="A22" s="152">
        <v>2500000</v>
      </c>
      <c r="B22" s="89">
        <v>0.03</v>
      </c>
      <c r="C22" s="153">
        <v>42466</v>
      </c>
      <c r="D22" s="154">
        <v>42648</v>
      </c>
      <c r="E22" s="43">
        <v>9.3670000000000003E-3</v>
      </c>
      <c r="F22" s="93">
        <v>99.754240999999993</v>
      </c>
    </row>
    <row r="23" spans="1:6" x14ac:dyDescent="0.2">
      <c r="A23" s="152">
        <v>2500000</v>
      </c>
      <c r="B23" s="89">
        <v>3.15E-2</v>
      </c>
      <c r="C23" s="153">
        <v>42410</v>
      </c>
      <c r="D23" s="154">
        <v>42655</v>
      </c>
      <c r="E23" s="43">
        <v>1.1233E-2</v>
      </c>
      <c r="F23" s="93">
        <v>99.684016</v>
      </c>
    </row>
    <row r="24" spans="1:6" x14ac:dyDescent="0.2">
      <c r="A24" s="152">
        <v>3000000</v>
      </c>
      <c r="B24" s="89">
        <v>0.03</v>
      </c>
      <c r="C24" s="153">
        <v>42508</v>
      </c>
      <c r="D24" s="154">
        <v>42690</v>
      </c>
      <c r="E24" s="43">
        <v>2.0566999999999998E-2</v>
      </c>
      <c r="F24" s="93">
        <v>99.228397999999999</v>
      </c>
    </row>
    <row r="25" spans="1:6" x14ac:dyDescent="0.2">
      <c r="A25" s="152">
        <v>3000000</v>
      </c>
      <c r="B25" s="89">
        <v>3.1E-2</v>
      </c>
      <c r="C25" s="153">
        <v>42510</v>
      </c>
      <c r="D25" s="154">
        <v>42692</v>
      </c>
      <c r="E25" s="43">
        <v>2.1100000000000001E-2</v>
      </c>
      <c r="F25" s="93">
        <v>99.197181999999998</v>
      </c>
    </row>
    <row r="26" spans="1:6" x14ac:dyDescent="0.2">
      <c r="A26" s="152">
        <v>2000000</v>
      </c>
      <c r="B26" s="89">
        <v>3.15E-2</v>
      </c>
      <c r="C26" s="153">
        <v>42515</v>
      </c>
      <c r="D26" s="154">
        <v>42697</v>
      </c>
      <c r="E26" s="43">
        <v>2.2433000000000002E-2</v>
      </c>
      <c r="F26" s="93">
        <v>99.116698</v>
      </c>
    </row>
    <row r="27" spans="1:6" x14ac:dyDescent="0.2">
      <c r="A27" s="152">
        <v>2500000</v>
      </c>
      <c r="B27" s="89">
        <v>3.15E-2</v>
      </c>
      <c r="C27" s="153">
        <v>42466</v>
      </c>
      <c r="D27" s="154">
        <v>42711</v>
      </c>
      <c r="E27" s="43">
        <v>2.6166999999999999E-2</v>
      </c>
      <c r="F27" s="93">
        <v>98.872968999999998</v>
      </c>
    </row>
    <row r="28" spans="1:6" x14ac:dyDescent="0.2">
      <c r="A28" s="152">
        <v>5000000</v>
      </c>
      <c r="B28" s="89">
        <v>3.15E-2</v>
      </c>
      <c r="C28" s="153">
        <v>42536</v>
      </c>
      <c r="D28" s="154">
        <v>42718</v>
      </c>
      <c r="E28" s="43">
        <v>2.8032999999999999E-2</v>
      </c>
      <c r="F28" s="93">
        <v>98.741123999999999</v>
      </c>
    </row>
    <row r="29" spans="1:6" x14ac:dyDescent="0.2">
      <c r="A29" s="152">
        <v>3000000</v>
      </c>
      <c r="B29" s="89">
        <v>3.15E-2</v>
      </c>
      <c r="C29" s="153">
        <v>42543</v>
      </c>
      <c r="D29" s="154">
        <v>42725</v>
      </c>
      <c r="E29" s="43">
        <v>2.9899999999999999E-2</v>
      </c>
      <c r="F29" s="93">
        <v>98.602625000000003</v>
      </c>
    </row>
    <row r="30" spans="1:6" x14ac:dyDescent="0.2">
      <c r="A30" s="152">
        <v>3200000</v>
      </c>
      <c r="B30" s="89">
        <v>3.15E-2</v>
      </c>
      <c r="C30" s="153">
        <v>42508</v>
      </c>
      <c r="D30" s="154">
        <v>42753</v>
      </c>
      <c r="E30" s="43">
        <v>3.1719999999999998E-2</v>
      </c>
      <c r="F30" s="93">
        <v>98.283215999999996</v>
      </c>
    </row>
    <row r="31" spans="1:6" x14ac:dyDescent="0.2">
      <c r="A31" s="152">
        <v>2000000</v>
      </c>
      <c r="B31" s="89">
        <v>3.15E-2</v>
      </c>
      <c r="C31" s="153">
        <v>42510</v>
      </c>
      <c r="D31" s="154">
        <v>42755</v>
      </c>
      <c r="E31" s="43">
        <v>3.1739999999999997E-2</v>
      </c>
      <c r="F31" s="93">
        <v>98.265355</v>
      </c>
    </row>
    <row r="32" spans="1:6" x14ac:dyDescent="0.2">
      <c r="A32" s="152">
        <v>2000000</v>
      </c>
      <c r="B32" s="89">
        <v>3.2000000000000001E-2</v>
      </c>
      <c r="C32" s="153">
        <v>42515</v>
      </c>
      <c r="D32" s="154">
        <v>42760</v>
      </c>
      <c r="E32" s="43">
        <v>3.1789999999999999E-2</v>
      </c>
      <c r="F32" s="93">
        <v>98.220640000000003</v>
      </c>
    </row>
    <row r="33" spans="1:9" x14ac:dyDescent="0.2">
      <c r="A33" s="152">
        <v>2000000</v>
      </c>
      <c r="B33" s="89">
        <v>3.2000000000000001E-2</v>
      </c>
      <c r="C33" s="153">
        <v>42536</v>
      </c>
      <c r="D33" s="154">
        <v>42781</v>
      </c>
      <c r="E33" s="43">
        <v>3.1933000000000003E-2</v>
      </c>
      <c r="F33" s="93">
        <v>98.035882999999998</v>
      </c>
    </row>
    <row r="34" spans="1:9" x14ac:dyDescent="0.2">
      <c r="A34" s="152">
        <v>3000000</v>
      </c>
      <c r="B34" s="89">
        <v>3.2000000000000001E-2</v>
      </c>
      <c r="C34" s="153">
        <v>42543</v>
      </c>
      <c r="D34" s="154">
        <v>42788</v>
      </c>
      <c r="E34" s="43">
        <v>3.1980000000000001E-2</v>
      </c>
      <c r="F34" s="93">
        <v>97.974142000000001</v>
      </c>
    </row>
    <row r="35" spans="1:9" x14ac:dyDescent="0.2">
      <c r="A35" s="68"/>
      <c r="B35" s="68"/>
      <c r="C35" s="68"/>
      <c r="D35" s="68"/>
      <c r="E35" s="68"/>
      <c r="F35" s="68"/>
      <c r="G35" s="68"/>
      <c r="H35" s="68"/>
      <c r="I35" s="110"/>
    </row>
    <row r="36" spans="1:9" x14ac:dyDescent="0.2">
      <c r="A36" s="14" t="s">
        <v>117</v>
      </c>
      <c r="B36" s="14"/>
      <c r="C36" s="14"/>
      <c r="D36" s="14"/>
      <c r="E36" s="14"/>
      <c r="F36" s="14"/>
      <c r="G36" s="14"/>
      <c r="H36" s="14"/>
      <c r="I36" s="14"/>
    </row>
    <row r="37" spans="1:9" x14ac:dyDescent="0.2">
      <c r="A37" s="14" t="s">
        <v>122</v>
      </c>
      <c r="B37" s="14"/>
      <c r="C37" s="14"/>
      <c r="D37" s="14"/>
      <c r="E37" s="14"/>
      <c r="F37" s="14"/>
      <c r="G37" s="14"/>
      <c r="H37" s="14"/>
      <c r="I37" s="14"/>
    </row>
    <row r="38" spans="1:9" x14ac:dyDescent="0.2">
      <c r="A38" s="157" t="s">
        <v>121</v>
      </c>
      <c r="B38" s="157"/>
      <c r="C38" s="157"/>
      <c r="D38" s="157"/>
      <c r="E38" s="157"/>
      <c r="F38" s="157"/>
      <c r="G38" s="157"/>
      <c r="H38" s="157"/>
      <c r="I38" s="157"/>
    </row>
    <row r="39" spans="1:9" x14ac:dyDescent="0.2">
      <c r="A39" s="60" t="s">
        <v>173</v>
      </c>
      <c r="B39" s="60"/>
      <c r="C39" s="60"/>
      <c r="D39" s="14"/>
      <c r="E39" s="14"/>
      <c r="F39" s="75"/>
      <c r="G39" s="75"/>
      <c r="I39" s="85"/>
    </row>
    <row r="40" spans="1:9" x14ac:dyDescent="0.2">
      <c r="A40" s="14" t="s">
        <v>174</v>
      </c>
      <c r="B40" s="14"/>
      <c r="C40" s="14"/>
      <c r="D40" s="14"/>
      <c r="E40" s="14"/>
      <c r="F40" s="14"/>
      <c r="G40" s="14"/>
      <c r="H40" s="14"/>
      <c r="I40" s="14"/>
    </row>
    <row r="41" spans="1:9" x14ac:dyDescent="0.2">
      <c r="A41" s="14" t="s">
        <v>172</v>
      </c>
      <c r="B41" s="14"/>
      <c r="C41" s="14"/>
      <c r="D41" s="14"/>
      <c r="E41" s="14"/>
      <c r="F41" s="75"/>
      <c r="G41" s="75"/>
      <c r="I41" s="85"/>
    </row>
    <row r="42" spans="1:9" x14ac:dyDescent="0.2">
      <c r="A42" s="14" t="s">
        <v>115</v>
      </c>
      <c r="B42" s="14"/>
      <c r="C42" s="14"/>
      <c r="D42" s="14"/>
      <c r="E42" s="14"/>
      <c r="F42" s="14"/>
      <c r="G42" s="75"/>
      <c r="I42" s="85"/>
    </row>
    <row r="43" spans="1:9" x14ac:dyDescent="0.2">
      <c r="A43" s="14" t="s">
        <v>24</v>
      </c>
      <c r="B43" s="14"/>
      <c r="C43" s="14"/>
      <c r="D43" s="14"/>
      <c r="E43" s="14"/>
      <c r="F43" s="14"/>
      <c r="G43" s="75"/>
      <c r="I43" s="85"/>
    </row>
    <row r="44" spans="1:9" x14ac:dyDescent="0.2">
      <c r="A44" s="14"/>
      <c r="B44" s="14"/>
      <c r="C44" s="14"/>
      <c r="D44" s="14"/>
      <c r="E44" s="14"/>
      <c r="F44" s="14"/>
      <c r="G44" s="75"/>
      <c r="I44" s="85"/>
    </row>
  </sheetData>
  <sheetProtection password="C1C1" sheet="1" objects="1" scenarios="1"/>
  <sortState ref="A9:F34">
    <sortCondition ref="D9:D34"/>
  </sortState>
  <mergeCells count="3">
    <mergeCell ref="A38:I38"/>
    <mergeCell ref="A1:I1"/>
    <mergeCell ref="C6:C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5</xdr:col>
                <xdr:colOff>209550</xdr:colOff>
                <xdr:row>2</xdr:row>
                <xdr:rowOff>38100</xdr:rowOff>
              </from>
              <to>
                <xdr:col>5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3"/>
  <sheetViews>
    <sheetView workbookViewId="0">
      <selection activeCell="A2" sqref="A2:B2"/>
    </sheetView>
  </sheetViews>
  <sheetFormatPr defaultRowHeight="12.75" x14ac:dyDescent="0.2"/>
  <cols>
    <col min="1" max="1" width="12" style="10" customWidth="1"/>
    <col min="2" max="2" width="12.85546875" style="10" customWidth="1"/>
    <col min="3" max="3" width="17.42578125" style="10" customWidth="1"/>
    <col min="4" max="4" width="15.28515625" style="10" bestFit="1" customWidth="1"/>
    <col min="5" max="5" width="12.85546875" style="10" bestFit="1" customWidth="1"/>
    <col min="6" max="6" width="12.7109375" style="10" bestFit="1" customWidth="1"/>
    <col min="7" max="7" width="13.140625" style="10" bestFit="1" customWidth="1"/>
    <col min="8" max="8" width="10.28515625" style="10" bestFit="1" customWidth="1"/>
    <col min="9" max="9" width="10.42578125" style="10" bestFit="1" customWidth="1"/>
    <col min="10" max="16384" width="9.140625" style="10"/>
  </cols>
  <sheetData>
    <row r="1" spans="1:11" x14ac:dyDescent="0.2">
      <c r="A1" s="8" t="s">
        <v>38</v>
      </c>
      <c r="B1" s="8"/>
      <c r="C1" s="8"/>
      <c r="D1" s="9"/>
      <c r="E1" s="9"/>
      <c r="F1" s="9"/>
      <c r="H1" s="14"/>
      <c r="J1" s="13"/>
      <c r="K1" s="13"/>
    </row>
    <row r="2" spans="1:11" x14ac:dyDescent="0.2">
      <c r="A2" s="16"/>
      <c r="B2" s="17"/>
      <c r="C2" s="14"/>
      <c r="D2" s="9" t="s">
        <v>9</v>
      </c>
      <c r="E2" s="15">
        <f>TBills!E2</f>
        <v>42551</v>
      </c>
      <c r="H2" s="14"/>
      <c r="I2" s="12"/>
      <c r="J2" s="13"/>
      <c r="K2" s="13"/>
    </row>
    <row r="3" spans="1:11" x14ac:dyDescent="0.2">
      <c r="A3" s="14"/>
      <c r="B3" s="14"/>
      <c r="C3" s="14"/>
      <c r="D3" s="9"/>
      <c r="E3" s="9"/>
      <c r="F3" s="9"/>
      <c r="G3" s="18"/>
      <c r="H3" s="14"/>
      <c r="I3" s="12"/>
      <c r="J3" s="13"/>
      <c r="K3" s="13"/>
    </row>
    <row r="4" spans="1:11" x14ac:dyDescent="0.2">
      <c r="A4" s="19" t="s">
        <v>532</v>
      </c>
      <c r="B4" s="19"/>
      <c r="C4" s="19"/>
      <c r="D4" s="14"/>
      <c r="E4" s="9"/>
      <c r="F4" s="9"/>
      <c r="G4" s="9"/>
      <c r="I4" s="12"/>
      <c r="J4" s="13"/>
      <c r="K4" s="13"/>
    </row>
    <row r="5" spans="1:11" x14ac:dyDescent="0.2">
      <c r="I5" s="12"/>
      <c r="J5" s="13"/>
      <c r="K5" s="13"/>
    </row>
    <row r="6" spans="1:11" x14ac:dyDescent="0.2">
      <c r="A6" s="21" t="s">
        <v>519</v>
      </c>
      <c r="B6" s="50" t="s">
        <v>541</v>
      </c>
      <c r="C6" s="20" t="s">
        <v>531</v>
      </c>
      <c r="D6" s="21" t="s">
        <v>1</v>
      </c>
      <c r="E6" s="21" t="s">
        <v>4</v>
      </c>
      <c r="F6" s="22" t="s">
        <v>11</v>
      </c>
      <c r="J6" s="23"/>
    </row>
    <row r="7" spans="1:11" ht="12" customHeight="1" x14ac:dyDescent="0.2">
      <c r="A7" s="25" t="s">
        <v>522</v>
      </c>
      <c r="B7" s="51" t="s">
        <v>10</v>
      </c>
      <c r="C7" s="155"/>
      <c r="D7" s="25" t="s">
        <v>5</v>
      </c>
      <c r="E7" s="25" t="s">
        <v>1</v>
      </c>
      <c r="F7" s="28">
        <v>100</v>
      </c>
      <c r="J7" s="29"/>
    </row>
    <row r="8" spans="1:11" hidden="1" x14ac:dyDescent="0.2">
      <c r="A8" s="53"/>
      <c r="B8" s="54"/>
      <c r="C8" s="52"/>
      <c r="D8" s="34"/>
      <c r="E8" s="34"/>
      <c r="F8" s="35"/>
      <c r="J8" s="36"/>
    </row>
    <row r="9" spans="1:11" x14ac:dyDescent="0.2">
      <c r="A9" s="152">
        <v>2000000</v>
      </c>
      <c r="B9" s="65">
        <v>2.8000000000000001E-2</v>
      </c>
      <c r="C9" s="156">
        <v>42243</v>
      </c>
      <c r="D9" s="67">
        <v>42558</v>
      </c>
      <c r="E9" s="43">
        <v>1.6329999999999999E-3</v>
      </c>
      <c r="F9" s="93">
        <v>99.997315999999998</v>
      </c>
      <c r="J9" s="79"/>
    </row>
    <row r="10" spans="1:11" x14ac:dyDescent="0.2">
      <c r="A10" s="152">
        <v>2500000</v>
      </c>
      <c r="B10" s="65">
        <v>3.7999999999999999E-2</v>
      </c>
      <c r="C10" s="156">
        <v>42341</v>
      </c>
      <c r="D10" s="67">
        <v>42586</v>
      </c>
      <c r="E10" s="43">
        <v>7.2170000000000003E-3</v>
      </c>
      <c r="F10" s="93">
        <v>99.932817999999997</v>
      </c>
      <c r="J10" s="79"/>
    </row>
    <row r="11" spans="1:11" x14ac:dyDescent="0.2">
      <c r="A11" s="152">
        <v>2000000</v>
      </c>
      <c r="B11" s="65">
        <v>2.9000000000000001E-2</v>
      </c>
      <c r="C11" s="156">
        <v>42243</v>
      </c>
      <c r="D11" s="67">
        <v>42593</v>
      </c>
      <c r="E11" s="43">
        <v>7.5199999999999998E-3</v>
      </c>
      <c r="F11" s="93">
        <v>99.915599999999998</v>
      </c>
      <c r="J11" s="79"/>
    </row>
    <row r="12" spans="1:11" x14ac:dyDescent="0.2">
      <c r="A12" s="152">
        <v>5000000</v>
      </c>
      <c r="B12" s="65">
        <v>0.04</v>
      </c>
      <c r="C12" s="156">
        <v>42313</v>
      </c>
      <c r="D12" s="67">
        <v>42628</v>
      </c>
      <c r="E12" s="43">
        <v>8.9800000000000001E-3</v>
      </c>
      <c r="F12" s="93">
        <v>99.813367999999997</v>
      </c>
      <c r="J12" s="79"/>
    </row>
    <row r="13" spans="1:11" x14ac:dyDescent="0.2">
      <c r="A13" s="152">
        <v>6000000</v>
      </c>
      <c r="B13" s="65">
        <v>0.04</v>
      </c>
      <c r="C13" s="156">
        <v>42299</v>
      </c>
      <c r="D13" s="67">
        <v>42649</v>
      </c>
      <c r="E13" s="43">
        <v>1.1632999999999999E-2</v>
      </c>
      <c r="F13" s="93">
        <v>99.691801999999996</v>
      </c>
      <c r="J13" s="79"/>
    </row>
    <row r="14" spans="1:11" x14ac:dyDescent="0.2">
      <c r="A14" s="152">
        <v>3000000</v>
      </c>
      <c r="B14" s="65">
        <v>0.04</v>
      </c>
      <c r="C14" s="156">
        <v>42341</v>
      </c>
      <c r="D14" s="67">
        <v>42691</v>
      </c>
      <c r="E14" s="43">
        <v>2.2499999999999999E-2</v>
      </c>
      <c r="F14" s="93">
        <v>99.15043</v>
      </c>
      <c r="J14" s="79"/>
    </row>
    <row r="15" spans="1:11" x14ac:dyDescent="0.2">
      <c r="A15" s="152">
        <v>5000000</v>
      </c>
      <c r="B15" s="65">
        <v>3.2500000000000001E-2</v>
      </c>
      <c r="C15" s="156">
        <v>42481</v>
      </c>
      <c r="D15" s="67">
        <v>42761</v>
      </c>
      <c r="E15" s="43">
        <v>3.2199999999999999E-2</v>
      </c>
      <c r="F15" s="93">
        <v>98.189599000000001</v>
      </c>
      <c r="J15" s="79"/>
    </row>
    <row r="16" spans="1:11" x14ac:dyDescent="0.2">
      <c r="A16" s="152">
        <v>4000000</v>
      </c>
      <c r="B16" s="65">
        <v>3.2500000000000001E-2</v>
      </c>
      <c r="C16" s="156">
        <v>42502</v>
      </c>
      <c r="D16" s="67">
        <v>42782</v>
      </c>
      <c r="E16" s="43">
        <v>3.2340000000000001E-2</v>
      </c>
      <c r="F16" s="93">
        <v>98.002836000000002</v>
      </c>
      <c r="J16" s="79"/>
    </row>
    <row r="17" spans="1:11" x14ac:dyDescent="0.2">
      <c r="A17" s="152">
        <v>3000000</v>
      </c>
      <c r="B17" s="65">
        <v>3.3000000000000002E-2</v>
      </c>
      <c r="C17" s="156">
        <v>42502</v>
      </c>
      <c r="D17" s="67">
        <v>42817</v>
      </c>
      <c r="E17" s="43">
        <v>3.2487000000000002E-2</v>
      </c>
      <c r="F17" s="93">
        <v>97.687211000000005</v>
      </c>
      <c r="J17" s="79"/>
    </row>
    <row r="18" spans="1:11" x14ac:dyDescent="0.2">
      <c r="A18" s="152">
        <v>3000000</v>
      </c>
      <c r="B18" s="65">
        <v>3.5000000000000003E-2</v>
      </c>
      <c r="C18" s="156">
        <v>42523</v>
      </c>
      <c r="D18" s="67">
        <v>42838</v>
      </c>
      <c r="E18" s="43">
        <v>3.3917000000000003E-2</v>
      </c>
      <c r="F18" s="93">
        <v>97.402377999999999</v>
      </c>
      <c r="J18" s="79"/>
    </row>
    <row r="19" spans="1:11" x14ac:dyDescent="0.2">
      <c r="A19" s="152">
        <v>2000000</v>
      </c>
      <c r="B19" s="65">
        <v>3.6999999999999998E-2</v>
      </c>
      <c r="C19" s="156">
        <v>42523</v>
      </c>
      <c r="D19" s="67">
        <v>42873</v>
      </c>
      <c r="E19" s="43">
        <v>3.5733000000000001E-2</v>
      </c>
      <c r="F19" s="93">
        <v>96.944000000000003</v>
      </c>
      <c r="J19" s="79"/>
    </row>
    <row r="20" spans="1:11" x14ac:dyDescent="0.2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x14ac:dyDescent="0.2">
      <c r="A21" s="14" t="s">
        <v>117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x14ac:dyDescent="0.2">
      <c r="A22" s="14" t="s">
        <v>122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x14ac:dyDescent="0.2">
      <c r="A23" s="157" t="s">
        <v>121</v>
      </c>
      <c r="B23" s="157"/>
      <c r="C23" s="157"/>
      <c r="D23" s="157"/>
      <c r="E23" s="157"/>
      <c r="F23" s="157"/>
      <c r="G23" s="157"/>
      <c r="H23" s="157"/>
      <c r="I23" s="157"/>
      <c r="J23" s="14"/>
      <c r="K23" s="14"/>
    </row>
    <row r="24" spans="1:11" x14ac:dyDescent="0.2">
      <c r="A24" s="60" t="s">
        <v>177</v>
      </c>
      <c r="B24" s="60"/>
      <c r="C24" s="60"/>
      <c r="D24" s="14"/>
      <c r="E24" s="14"/>
      <c r="F24" s="14"/>
      <c r="G24" s="14"/>
      <c r="H24" s="14"/>
      <c r="I24" s="14"/>
      <c r="J24" s="14"/>
      <c r="K24" s="14"/>
    </row>
    <row r="25" spans="1:11" x14ac:dyDescent="0.2">
      <c r="A25" s="14" t="s">
        <v>174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 x14ac:dyDescent="0.2">
      <c r="A26" s="14" t="s">
        <v>172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 x14ac:dyDescent="0.2">
      <c r="A27" s="14" t="s">
        <v>175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 x14ac:dyDescent="0.2">
      <c r="A28" s="14" t="s">
        <v>176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 x14ac:dyDescent="0.2">
      <c r="A29" s="14" t="s">
        <v>24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 x14ac:dyDescent="0.2">
      <c r="A30" s="14"/>
      <c r="B30" s="14"/>
      <c r="C30" s="14"/>
      <c r="D30" s="14"/>
      <c r="E30" s="14"/>
      <c r="F30" s="14"/>
      <c r="G30" s="14"/>
      <c r="H30" s="14"/>
      <c r="I30" s="14"/>
      <c r="J30" s="61"/>
      <c r="K30" s="61"/>
    </row>
    <row r="31" spans="1:11" x14ac:dyDescent="0.2">
      <c r="A31" s="1"/>
      <c r="B31" s="1"/>
      <c r="C31" s="1"/>
      <c r="D31" s="8"/>
      <c r="E31" s="8"/>
      <c r="F31" s="8"/>
      <c r="G31" s="14"/>
      <c r="H31" s="14"/>
      <c r="I31" s="61"/>
      <c r="J31" s="62"/>
      <c r="K31" s="62"/>
    </row>
    <row r="32" spans="1:11" x14ac:dyDescent="0.2">
      <c r="A32" s="14"/>
      <c r="B32" s="14"/>
      <c r="C32" s="14"/>
      <c r="D32" s="14"/>
      <c r="E32" s="14"/>
      <c r="F32" s="14"/>
      <c r="G32" s="62"/>
      <c r="H32" s="14"/>
      <c r="I32" s="62"/>
      <c r="J32" s="14"/>
      <c r="K32" s="14"/>
    </row>
    <row r="33" spans="1:11" x14ac:dyDescent="0.2">
      <c r="A33" s="14"/>
      <c r="B33" s="14"/>
      <c r="C33" s="14"/>
      <c r="D33" s="39"/>
      <c r="E33" s="39"/>
      <c r="F33" s="14"/>
      <c r="G33" s="39"/>
      <c r="H33" s="14"/>
      <c r="I33" s="14"/>
      <c r="J33" s="14"/>
      <c r="K33" s="14"/>
    </row>
  </sheetData>
  <sheetProtection password="C1C1" sheet="1" objects="1" scenarios="1"/>
  <sortState ref="A9:F19">
    <sortCondition ref="D9:D19"/>
  </sortState>
  <mergeCells count="1">
    <mergeCell ref="A23:I23"/>
  </mergeCells>
  <pageMargins left="0.7" right="0.7" top="0.75" bottom="0.75" header="0.3" footer="0.3"/>
  <pageSetup scale="5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4337" r:id="rId4">
          <objectPr defaultSize="0" r:id="rId5">
            <anchor moveWithCells="1">
              <from>
                <xdr:col>5</xdr:col>
                <xdr:colOff>152400</xdr:colOff>
                <xdr:row>2</xdr:row>
                <xdr:rowOff>19050</xdr:rowOff>
              </from>
              <to>
                <xdr:col>5</xdr:col>
                <xdr:colOff>609600</xdr:colOff>
                <xdr:row>4</xdr:row>
                <xdr:rowOff>95250</xdr:rowOff>
              </to>
            </anchor>
          </objectPr>
        </oleObject>
      </mc:Choice>
      <mc:Fallback>
        <oleObject progId="Paint.Picture" shapeId="14337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17</vt:i4>
      </vt:variant>
    </vt:vector>
  </HeadingPairs>
  <TitlesOfParts>
    <vt:vector size="25" baseType="lpstr">
      <vt:lpstr>FSC</vt:lpstr>
      <vt:lpstr>FDB</vt:lpstr>
      <vt:lpstr>FDL</vt:lpstr>
      <vt:lpstr>FEA</vt:lpstr>
      <vt:lpstr>HA</vt:lpstr>
      <vt:lpstr>FIB</vt:lpstr>
      <vt:lpstr>TBills</vt:lpstr>
      <vt:lpstr>PN's</vt:lpstr>
      <vt:lpstr>FDB!Print_Area</vt:lpstr>
      <vt:lpstr>FDL!Print_Area</vt:lpstr>
      <vt:lpstr>FEA!Print_Area</vt:lpstr>
      <vt:lpstr>FIB!Print_Area</vt:lpstr>
      <vt:lpstr>FSC!Print_Area</vt:lpstr>
      <vt:lpstr>HA!Print_Area</vt:lpstr>
      <vt:lpstr>FDL!Print_Titles</vt:lpstr>
      <vt:lpstr>FEA!Print_Titles</vt:lpstr>
      <vt:lpstr>FIB!Print_Titles</vt:lpstr>
      <vt:lpstr>FSC!Print_Titles</vt:lpstr>
      <vt:lpstr>HA!Print_Titles</vt:lpstr>
      <vt:lpstr>FIB!ValueDate</vt:lpstr>
      <vt:lpstr>ValueDate</vt:lpstr>
      <vt:lpstr>ValueDateFDB</vt:lpstr>
      <vt:lpstr>FSC!ValueDateFEA</vt:lpstr>
      <vt:lpstr>ValueDateFEA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2016-02-29T22:11:13Z</cp:lastPrinted>
  <dcterms:created xsi:type="dcterms:W3CDTF">1998-10-15T11:55:00Z</dcterms:created>
  <dcterms:modified xsi:type="dcterms:W3CDTF">2020-09-16T03:12:43Z</dcterms:modified>
</cp:coreProperties>
</file>