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embeddings/oleObject7.bin" ContentType="application/vnd.openxmlformats-officedocument.oleObject"/>
  <Override PartName="/xl/drawings/drawing8.xml" ContentType="application/vnd.openxmlformats-officedocument.drawing+xml"/>
  <Override PartName="/xl/embeddings/oleObject8.bin" ContentType="application/vnd.openxmlformats-officedocument.oleObject"/>
  <Override PartName="/xl/drawings/drawing9.xml" ContentType="application/vnd.openxmlformats-officedocument.drawing+xml"/>
  <Override PartName="/xl/embeddings/oleObject9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usharat\Desktop\Webite Uploads\Bond Price list &amp; Yield Curve 2017\December\"/>
    </mc:Choice>
  </mc:AlternateContent>
  <bookViews>
    <workbookView xWindow="0" yWindow="0" windowWidth="20490" windowHeight="7755"/>
  </bookViews>
  <sheets>
    <sheet name="FSC" sheetId="19" r:id="rId1"/>
    <sheet name="FDL" sheetId="2" r:id="rId2"/>
    <sheet name="FDB" sheetId="3" r:id="rId3"/>
    <sheet name="FEA" sheetId="4" r:id="rId4"/>
    <sheet name="HA" sheetId="5" r:id="rId5"/>
    <sheet name="FIB" sheetId="15" r:id="rId6"/>
    <sheet name="FGB" sheetId="20" r:id="rId7"/>
    <sheet name="TBills" sheetId="17" r:id="rId8"/>
    <sheet name="PN's" sheetId="18" r:id="rId9"/>
  </sheets>
  <definedNames>
    <definedName name="_Day182" localSheetId="6">#REF!</definedName>
    <definedName name="_Day182" localSheetId="5">#REF!</definedName>
    <definedName name="_Day182" localSheetId="0">#REF!</definedName>
    <definedName name="_Day182">#REF!</definedName>
    <definedName name="_Day245" localSheetId="6">#REF!</definedName>
    <definedName name="_Day245" localSheetId="5">#REF!</definedName>
    <definedName name="_Day245" localSheetId="0">#REF!</definedName>
    <definedName name="_Day245">#REF!</definedName>
    <definedName name="_Day28" localSheetId="6">#REF!</definedName>
    <definedName name="_Day28" localSheetId="5">#REF!</definedName>
    <definedName name="_Day28" localSheetId="0">#REF!</definedName>
    <definedName name="_Day28">#REF!</definedName>
    <definedName name="_Day91" localSheetId="6">#REF!</definedName>
    <definedName name="_Day91" localSheetId="5">#REF!</definedName>
    <definedName name="_Day91" localSheetId="0">#REF!</definedName>
    <definedName name="_Day91">#REF!</definedName>
    <definedName name="_xlnm._FilterDatabase" localSheetId="6" hidden="1">FGB!$B$7:$M$7</definedName>
    <definedName name="_xlnm._FilterDatabase" localSheetId="5" hidden="1">FIB!$B$7:$L$7</definedName>
    <definedName name="_St1" localSheetId="6">#REF!</definedName>
    <definedName name="_St1" localSheetId="0">#REF!</definedName>
    <definedName name="_St1">#REF!</definedName>
    <definedName name="_St10" localSheetId="6">#REF!</definedName>
    <definedName name="_St10" localSheetId="0">#REF!</definedName>
    <definedName name="_St10">#REF!</definedName>
    <definedName name="_St11" localSheetId="6">#REF!</definedName>
    <definedName name="_St11" localSheetId="0">#REF!</definedName>
    <definedName name="_St11">#REF!</definedName>
    <definedName name="_St12" localSheetId="6">#REF!</definedName>
    <definedName name="_St12" localSheetId="0">#REF!</definedName>
    <definedName name="_St12">#REF!</definedName>
    <definedName name="_St13" localSheetId="6">#REF!</definedName>
    <definedName name="_St13" localSheetId="0">#REF!</definedName>
    <definedName name="_St13">#REF!</definedName>
    <definedName name="_St14" localSheetId="6">#REF!</definedName>
    <definedName name="_St14" localSheetId="0">#REF!</definedName>
    <definedName name="_St14">#REF!</definedName>
    <definedName name="_St15" localSheetId="6">#REF!</definedName>
    <definedName name="_St15" localSheetId="0">#REF!</definedName>
    <definedName name="_St15">#REF!</definedName>
    <definedName name="_St16" localSheetId="6">#REF!</definedName>
    <definedName name="_St16" localSheetId="0">#REF!</definedName>
    <definedName name="_St16">#REF!</definedName>
    <definedName name="_St17" localSheetId="6">#REF!</definedName>
    <definedName name="_St17" localSheetId="0">#REF!</definedName>
    <definedName name="_St17">#REF!</definedName>
    <definedName name="_St18" localSheetId="6">#REF!</definedName>
    <definedName name="_St18" localSheetId="0">#REF!</definedName>
    <definedName name="_St18">#REF!</definedName>
    <definedName name="_St19" localSheetId="6">#REF!</definedName>
    <definedName name="_St19" localSheetId="0">#REF!</definedName>
    <definedName name="_St19">#REF!</definedName>
    <definedName name="_St2" localSheetId="6">#REF!</definedName>
    <definedName name="_St2" localSheetId="0">#REF!</definedName>
    <definedName name="_St2">#REF!</definedName>
    <definedName name="_St20" localSheetId="6">#REF!</definedName>
    <definedName name="_St20" localSheetId="0">#REF!</definedName>
    <definedName name="_St20">#REF!</definedName>
    <definedName name="_St21" localSheetId="6">#REF!</definedName>
    <definedName name="_St21" localSheetId="0">#REF!</definedName>
    <definedName name="_St21">#REF!</definedName>
    <definedName name="_St22" localSheetId="6">#REF!</definedName>
    <definedName name="_St22" localSheetId="0">#REF!</definedName>
    <definedName name="_St22">#REF!</definedName>
    <definedName name="_St23" localSheetId="6">#REF!</definedName>
    <definedName name="_St23" localSheetId="0">#REF!</definedName>
    <definedName name="_St23">#REF!</definedName>
    <definedName name="_St24" localSheetId="6">#REF!</definedName>
    <definedName name="_St24" localSheetId="0">#REF!</definedName>
    <definedName name="_St24">#REF!</definedName>
    <definedName name="_St25" localSheetId="6">#REF!</definedName>
    <definedName name="_St25" localSheetId="0">#REF!</definedName>
    <definedName name="_St25">#REF!</definedName>
    <definedName name="_St26" localSheetId="6">#REF!</definedName>
    <definedName name="_St26" localSheetId="0">#REF!</definedName>
    <definedName name="_St26">#REF!</definedName>
    <definedName name="_St27" localSheetId="6">#REF!</definedName>
    <definedName name="_St27" localSheetId="0">#REF!</definedName>
    <definedName name="_St27">#REF!</definedName>
    <definedName name="_St28" localSheetId="6">#REF!</definedName>
    <definedName name="_St28" localSheetId="0">#REF!</definedName>
    <definedName name="_St28">#REF!</definedName>
    <definedName name="_St29" localSheetId="6">#REF!</definedName>
    <definedName name="_St29" localSheetId="0">#REF!</definedName>
    <definedName name="_St29">#REF!</definedName>
    <definedName name="_St3" localSheetId="6">#REF!</definedName>
    <definedName name="_St3" localSheetId="0">#REF!</definedName>
    <definedName name="_St3">#REF!</definedName>
    <definedName name="_St30" localSheetId="6">#REF!</definedName>
    <definedName name="_St30" localSheetId="0">#REF!</definedName>
    <definedName name="_St30">#REF!</definedName>
    <definedName name="_St4" localSheetId="6">#REF!</definedName>
    <definedName name="_St4" localSheetId="0">#REF!</definedName>
    <definedName name="_St4">#REF!</definedName>
    <definedName name="_St5" localSheetId="6">#REF!</definedName>
    <definedName name="_St5" localSheetId="0">#REF!</definedName>
    <definedName name="_St5">#REF!</definedName>
    <definedName name="_St6" localSheetId="6">#REF!</definedName>
    <definedName name="_St6" localSheetId="0">#REF!</definedName>
    <definedName name="_St6">#REF!</definedName>
    <definedName name="_St7" localSheetId="6">#REF!</definedName>
    <definedName name="_St7" localSheetId="0">#REF!</definedName>
    <definedName name="_St7">#REF!</definedName>
    <definedName name="_St8" localSheetId="6">#REF!</definedName>
    <definedName name="_St8" localSheetId="0">#REF!</definedName>
    <definedName name="_St8">#REF!</definedName>
    <definedName name="_St9" localSheetId="6">#REF!</definedName>
    <definedName name="_St9" localSheetId="0">#REF!</definedName>
    <definedName name="_St9">#REF!</definedName>
    <definedName name="_Yr1">#REF!</definedName>
    <definedName name="_Yr10">#REF!</definedName>
    <definedName name="_Yr11">#REF!</definedName>
    <definedName name="_Yr12">#REF!</definedName>
    <definedName name="_Yr13">#REF!</definedName>
    <definedName name="_Yr14">#REF!</definedName>
    <definedName name="_Yr15">#REF!</definedName>
    <definedName name="_Yr16">#REF!</definedName>
    <definedName name="_Yr17">#REF!</definedName>
    <definedName name="_Yr18">#REF!</definedName>
    <definedName name="_Yr19">#REF!</definedName>
    <definedName name="_Yr2">#REF!</definedName>
    <definedName name="_Yr20">#REF!</definedName>
    <definedName name="_Yr21">#REF!</definedName>
    <definedName name="_Yr22">#REF!</definedName>
    <definedName name="_Yr23">#REF!</definedName>
    <definedName name="_Yr24">#REF!</definedName>
    <definedName name="_Yr25">#REF!</definedName>
    <definedName name="_Yr26">#REF!</definedName>
    <definedName name="_Yr27">#REF!</definedName>
    <definedName name="_Yr28">#REF!</definedName>
    <definedName name="_Yr29">#REF!</definedName>
    <definedName name="_Yr3">#REF!</definedName>
    <definedName name="_Yr30">#REF!</definedName>
    <definedName name="_Yr4">#REF!</definedName>
    <definedName name="_Yr5">#REF!</definedName>
    <definedName name="_Yr6">#REF!</definedName>
    <definedName name="_Yr7">#REF!</definedName>
    <definedName name="_Yr8">#REF!</definedName>
    <definedName name="_Yr9">#REF!</definedName>
    <definedName name="_xlnm.Print_Area" localSheetId="2">FDB!$A$1:$I$70</definedName>
    <definedName name="_xlnm.Print_Area" localSheetId="1">FDL!$A$1:$J$311</definedName>
    <definedName name="_xlnm.Print_Area" localSheetId="3">FEA!$A$1:$I$24</definedName>
    <definedName name="_xlnm.Print_Area" localSheetId="6">FGB!$B$1:$K$19</definedName>
    <definedName name="_xlnm.Print_Area" localSheetId="5">FIB!$B$1:$K$259</definedName>
    <definedName name="_xlnm.Print_Area" localSheetId="0">FSC!$A$1:$I$23</definedName>
    <definedName name="_xlnm.Print_Area" localSheetId="4">HA!$A$1:$I$32</definedName>
    <definedName name="_xlnm.Print_Titles" localSheetId="1">FDL!$1:$8</definedName>
    <definedName name="_xlnm.Print_Titles" localSheetId="3">FEA!$1:$8</definedName>
    <definedName name="_xlnm.Print_Titles" localSheetId="6">FGB!$1:$8</definedName>
    <definedName name="_xlnm.Print_Titles" localSheetId="5">FIB!$1:$8</definedName>
    <definedName name="_xlnm.Print_Titles" localSheetId="0">FSC!$1:$8</definedName>
    <definedName name="_xlnm.Print_Titles" localSheetId="4">HA!$1:$8</definedName>
    <definedName name="ValueDate" localSheetId="6">FGB!$D$2</definedName>
    <definedName name="ValueDate" localSheetId="5">FIB!$D$2</definedName>
    <definedName name="ValueDate">FDL!$C$2</definedName>
    <definedName name="ValueDateFBC" localSheetId="6">#REF!</definedName>
    <definedName name="ValueDateFBC" localSheetId="0">#REF!</definedName>
    <definedName name="ValueDateFBC">#REF!</definedName>
    <definedName name="ValueDateFDB">FDB!$C$2</definedName>
    <definedName name="ValueDateFEA" localSheetId="0">FSC!$D$2</definedName>
    <definedName name="ValueDateFEA">FEA!$D$2</definedName>
    <definedName name="ValueDateFSC" localSheetId="6">#REF!</definedName>
    <definedName name="ValueDateFSC" localSheetId="0">#REF!</definedName>
    <definedName name="ValueDateFSC">#REF!</definedName>
    <definedName name="ValueDateHA">HA!$C$2</definedName>
    <definedName name="ValueDatePAF" localSheetId="6">#REF!</definedName>
    <definedName name="ValueDatePAF" localSheetId="0">#REF!</definedName>
    <definedName name="ValueDatePAF">#REF!</definedName>
    <definedName name="ValueDateRRL" localSheetId="6">#REF!</definedName>
    <definedName name="ValueDateRRL" localSheetId="5">#REF!</definedName>
    <definedName name="ValueDateRRL" localSheetId="0">#REF!</definedName>
    <definedName name="ValueDateRRL">#REF!</definedName>
  </definedNames>
  <calcPr calcId="152511"/>
</workbook>
</file>

<file path=xl/calcChain.xml><?xml version="1.0" encoding="utf-8"?>
<calcChain xmlns="http://schemas.openxmlformats.org/spreadsheetml/2006/main">
  <c r="C249" i="15" l="1"/>
  <c r="G2" i="20" l="1"/>
  <c r="C2" i="3" l="1"/>
  <c r="C2" i="2" l="1"/>
  <c r="D2" i="4" l="1"/>
  <c r="C2" i="5" l="1"/>
  <c r="D2" i="20" l="1"/>
  <c r="D2" i="15"/>
  <c r="E2" i="17" l="1"/>
  <c r="E2" i="18" l="1"/>
  <c r="G2" i="19" l="1"/>
  <c r="B2" i="18" l="1"/>
  <c r="B2" i="17"/>
  <c r="G2" i="15" l="1"/>
  <c r="F2" i="3" l="1"/>
  <c r="F2" i="2"/>
  <c r="G2" i="4"/>
  <c r="F2" i="5"/>
</calcChain>
</file>

<file path=xl/sharedStrings.xml><?xml version="1.0" encoding="utf-8"?>
<sst xmlns="http://schemas.openxmlformats.org/spreadsheetml/2006/main" count="869" uniqueCount="651">
  <si>
    <t>FIJI GOVERNMENT REGISTERED STOCKS</t>
  </si>
  <si>
    <t>Maturity</t>
  </si>
  <si>
    <t xml:space="preserve">Last Coupon </t>
  </si>
  <si>
    <t>Next Coupon</t>
  </si>
  <si>
    <t>Yield to</t>
  </si>
  <si>
    <t>Date</t>
  </si>
  <si>
    <t>FIJI DEVELOPMENT BANK REGISTERED BONDS</t>
  </si>
  <si>
    <t>FIJI ELECTRICITY AUTHORITY REGISTERED BONDS</t>
  </si>
  <si>
    <t>HOUSING AUTHORITY REGISTERED BONDS</t>
  </si>
  <si>
    <t>Quotation Date:</t>
  </si>
  <si>
    <t>Yield</t>
  </si>
  <si>
    <t>Price per</t>
  </si>
  <si>
    <t>Print Date:</t>
  </si>
  <si>
    <t xml:space="preserve">     Provident Plaza, Ellery Street, Suva, Phone 330-4130.</t>
  </si>
  <si>
    <t>Indicative Prices Quoted by the Reserve Bank of Fiji Based on Recent Tender Results</t>
  </si>
  <si>
    <t>12-02-2014-2018</t>
  </si>
  <si>
    <t>26-02-2014-2018</t>
  </si>
  <si>
    <t>12-03-2014-2018</t>
  </si>
  <si>
    <t>26-03-2014-2018</t>
  </si>
  <si>
    <t>21-05-2014-2018</t>
  </si>
  <si>
    <t>04-06-2014-2018</t>
  </si>
  <si>
    <t>18/06/2014-2018</t>
  </si>
  <si>
    <t>02-07-2014-2018</t>
  </si>
  <si>
    <t>23-07-2014-2018</t>
  </si>
  <si>
    <t>06-08-2014-2018</t>
  </si>
  <si>
    <t>13-08-2014-2018</t>
  </si>
  <si>
    <t>27-08-2014-2018</t>
  </si>
  <si>
    <t>17-09-2014-2018</t>
  </si>
  <si>
    <t>08-10-2014-2018</t>
  </si>
  <si>
    <t>15-10-2014-2018</t>
  </si>
  <si>
    <t>29-10-2014-2018</t>
  </si>
  <si>
    <t>12-11-2014-2018</t>
  </si>
  <si>
    <t>26-11-2014-2018</t>
  </si>
  <si>
    <t>24-12-2014-2018</t>
  </si>
  <si>
    <t>25-02-2015-2019</t>
  </si>
  <si>
    <t>17-03-2015-2019</t>
  </si>
  <si>
    <t>31-03-2015-2019</t>
  </si>
  <si>
    <t>26-05-2015-2019</t>
  </si>
  <si>
    <t>12-05-2015-2019</t>
  </si>
  <si>
    <t>16-06-2015-2019</t>
  </si>
  <si>
    <t>30-06-2015-2019</t>
  </si>
  <si>
    <t>14-07-2015-2019</t>
  </si>
  <si>
    <t>21-07-2015-2019</t>
  </si>
  <si>
    <t>28-07-2015-2019</t>
  </si>
  <si>
    <t>04-08-2015-2019</t>
  </si>
  <si>
    <t>11-08-2015-2019</t>
  </si>
  <si>
    <t>18-08-2015-2019</t>
  </si>
  <si>
    <t>01-09-2015-2019</t>
  </si>
  <si>
    <t>29-09-2015-2019</t>
  </si>
  <si>
    <t>15-09-2015-2019</t>
  </si>
  <si>
    <t>13-10-2015-2019</t>
  </si>
  <si>
    <t>20-10-2015-2019</t>
  </si>
  <si>
    <t>27-10-2015-2019</t>
  </si>
  <si>
    <t>10-11-2015-2019</t>
  </si>
  <si>
    <t>17-11-2015-2019</t>
  </si>
  <si>
    <t>24-11-2015-2019</t>
  </si>
  <si>
    <t>08-12-2015-2019</t>
  </si>
  <si>
    <t>22-12-2015-2019</t>
  </si>
  <si>
    <t>29-12-2015-2019</t>
  </si>
  <si>
    <t>16-02-2016-2020</t>
  </si>
  <si>
    <t>02-03-2016-2020</t>
  </si>
  <si>
    <t>16-03-2016-2020</t>
  </si>
  <si>
    <t>30-03-2016-2020</t>
  </si>
  <si>
    <t>11-05-2016-2020</t>
  </si>
  <si>
    <t>25-05-2016-2020</t>
  </si>
  <si>
    <t>08-06-2016-2020</t>
  </si>
  <si>
    <t>22-06-2016-2020</t>
  </si>
  <si>
    <t>06-07-2016-2020</t>
  </si>
  <si>
    <t>17-08-2016-2020</t>
  </si>
  <si>
    <t>31-08-2016-2020</t>
  </si>
  <si>
    <t>14-09-2016-2020</t>
  </si>
  <si>
    <t>21-09-2016-2020</t>
  </si>
  <si>
    <t>28-09-2016-2020</t>
  </si>
  <si>
    <t>12-10-2016-2020</t>
  </si>
  <si>
    <t>19-10-2016-2020</t>
  </si>
  <si>
    <t>26-10-2016-2020</t>
  </si>
  <si>
    <t>30-11-2016-2020</t>
  </si>
  <si>
    <t>09-11-2016-2020</t>
  </si>
  <si>
    <t>23-11-2016-2020</t>
  </si>
  <si>
    <t>01-12-2018-2020</t>
  </si>
  <si>
    <t>07-12-2016-2020</t>
  </si>
  <si>
    <t>14-12-2016-2020</t>
  </si>
  <si>
    <t>21-12-2016-2020</t>
  </si>
  <si>
    <t>30-12-2016-2020</t>
  </si>
  <si>
    <t>08-02-2017-2021</t>
  </si>
  <si>
    <t>22-02-2017-2021</t>
  </si>
  <si>
    <t>08-03-2017-2021</t>
  </si>
  <si>
    <t>20-07-2016-2020</t>
  </si>
  <si>
    <t>4.  Enquiries for purchases and sales may be directed to South Pacific Stock Exchange</t>
  </si>
  <si>
    <t xml:space="preserve">     that relies on these prices</t>
  </si>
  <si>
    <t xml:space="preserve">1.  The above bond prices are indicative only.  The Reserve Bank of Fiji accepts no liability for any errors, </t>
  </si>
  <si>
    <t xml:space="preserve">     whether caused by negligence or otherwise, or for any losses, however caused, sustained by any person </t>
  </si>
  <si>
    <t xml:space="preserve">     person that relies on these prices.</t>
  </si>
  <si>
    <t xml:space="preserve">     whether caused by negligence or otherwise, or for any losses, however caused, sustained by any </t>
  </si>
  <si>
    <t xml:space="preserve">     any person that relies on these prices.</t>
  </si>
  <si>
    <t xml:space="preserve">     whether caused by negligence or otherwise, or for any losses, however caused, sustained by </t>
  </si>
  <si>
    <t>05-04-2017-2021</t>
  </si>
  <si>
    <t>12-04-2017-2021</t>
  </si>
  <si>
    <t>26-04-2017-2021</t>
  </si>
  <si>
    <t>10-05-2017-2021</t>
  </si>
  <si>
    <t>19-05-2017-2021</t>
  </si>
  <si>
    <t>31-05-2017-2021</t>
  </si>
  <si>
    <t>24-05-2017-2021</t>
  </si>
  <si>
    <t>16-06-2018-2021</t>
  </si>
  <si>
    <t>07-06-2017-2021</t>
  </si>
  <si>
    <t>16-06-2017-2021</t>
  </si>
  <si>
    <t>21-06-2017-2021</t>
  </si>
  <si>
    <t>28-06-2017-2021</t>
  </si>
  <si>
    <t>30-06-2017-2021</t>
  </si>
  <si>
    <t>14-07-2017-2021</t>
  </si>
  <si>
    <t>28-07-2017-2021</t>
  </si>
  <si>
    <t>23-08-2017-2021</t>
  </si>
  <si>
    <t>29-08-2017-2021</t>
  </si>
  <si>
    <t>08-09-2017-2021</t>
  </si>
  <si>
    <t>14-09-2018-2021</t>
  </si>
  <si>
    <t>29-09-2018-2021</t>
  </si>
  <si>
    <t>15-09-2017-2021</t>
  </si>
  <si>
    <t>20-09-2017-2021</t>
  </si>
  <si>
    <t>04-10-2017-2021</t>
  </si>
  <si>
    <t>18-10-2017-2021</t>
  </si>
  <si>
    <t>26-10-2018-2021</t>
  </si>
  <si>
    <t>01-11-2017-2021</t>
  </si>
  <si>
    <t>15-11-2017-2021</t>
  </si>
  <si>
    <t>10-11-2018-2021</t>
  </si>
  <si>
    <t>21-11-2018-2021</t>
  </si>
  <si>
    <t>10-01-2018-2022</t>
  </si>
  <si>
    <t>24-01-2018-2022</t>
  </si>
  <si>
    <t>13-12-2017-2021</t>
  </si>
  <si>
    <t>20-12-2017-2021</t>
  </si>
  <si>
    <t>29-12-2017-2021</t>
  </si>
  <si>
    <t>07-12-2017-2021</t>
  </si>
  <si>
    <t>14-02-2018-2022</t>
  </si>
  <si>
    <t>11-04-2018-2022</t>
  </si>
  <si>
    <t>08-06-2018-2022</t>
  </si>
  <si>
    <t>17-08-2018-2022</t>
  </si>
  <si>
    <t>21-09-2018-2022</t>
  </si>
  <si>
    <t xml:space="preserve">3.  These prices do not include accrued interest.  </t>
  </si>
  <si>
    <t xml:space="preserve">2.  The bond price lists are issued as at the end of each month.  However, the Reserve Bank may issue a 
</t>
  </si>
  <si>
    <t xml:space="preserve">     revised price list during the month should yields move by more than 100 basis points.</t>
  </si>
  <si>
    <t>4.  All the above bonds are government-guaranteed.</t>
  </si>
  <si>
    <t>5.  Enquiries for purchases and sales may be directed to South Pacific Stock Exchange</t>
  </si>
  <si>
    <t xml:space="preserve">2.  The bond price lists are issued as at the end of each month.  However, the Reserve Bank may issue a
</t>
  </si>
  <si>
    <t xml:space="preserve">2.  The bond price lists are issued as at the end of each month.  However, the Reserve Bank may issue a </t>
  </si>
  <si>
    <t>05-10-2018-2022</t>
  </si>
  <si>
    <t>14-12-2018-2022</t>
  </si>
  <si>
    <t>14-12-2023-2027</t>
  </si>
  <si>
    <t>23-01-2015-2018</t>
  </si>
  <si>
    <t>23-01-2019-2023</t>
  </si>
  <si>
    <t>23-01-2024-2028</t>
  </si>
  <si>
    <t>19-03-2015-2018</t>
  </si>
  <si>
    <t>19-03-2019-2023</t>
  </si>
  <si>
    <t>19-03-2024-2028</t>
  </si>
  <si>
    <t>07-05-2015-2018</t>
  </si>
  <si>
    <t>07-05-2019-2023</t>
  </si>
  <si>
    <t>07-05-2024-2028</t>
  </si>
  <si>
    <t>18-06-2015-2018</t>
  </si>
  <si>
    <t>18-06-2019-2023</t>
  </si>
  <si>
    <t>18-06-2024-2028</t>
  </si>
  <si>
    <t>23-07-2015-2018</t>
  </si>
  <si>
    <t>23-07-2019-2023</t>
  </si>
  <si>
    <t>23-07-2024-2028</t>
  </si>
  <si>
    <t>03-07-2019-2023</t>
  </si>
  <si>
    <t>20-08-2015-2018</t>
  </si>
  <si>
    <t>20-08-2019-2023</t>
  </si>
  <si>
    <t>20-08-2024-2028</t>
  </si>
  <si>
    <t>03-09-2015-2018</t>
  </si>
  <si>
    <t>03-09-2019-2023</t>
  </si>
  <si>
    <t>03-09-2024-2028</t>
  </si>
  <si>
    <t>12-09-2015-2018</t>
  </si>
  <si>
    <t>12-09-2019-2023</t>
  </si>
  <si>
    <t>12-09-2024-2028</t>
  </si>
  <si>
    <t>08-10-2015-2018</t>
  </si>
  <si>
    <t>08-10-2019-2023</t>
  </si>
  <si>
    <t>08-10-2024-2028</t>
  </si>
  <si>
    <t>05-11-2015-2018</t>
  </si>
  <si>
    <t>05-11-2019-2023</t>
  </si>
  <si>
    <t>05-11-2024-2028</t>
  </si>
  <si>
    <t>19-11-2015-2018</t>
  </si>
  <si>
    <t>19-11-2019-2023</t>
  </si>
  <si>
    <t>19-11-2024-2028</t>
  </si>
  <si>
    <t>05-12-2015-2018</t>
  </si>
  <si>
    <t>05-12-2019-2023</t>
  </si>
  <si>
    <t>05-12-2024-2028</t>
  </si>
  <si>
    <t>17-12-2015-2018</t>
  </si>
  <si>
    <t>17-12-2019-2023</t>
  </si>
  <si>
    <t>17-12-2024-2028</t>
  </si>
  <si>
    <t>24-12-2015-2018</t>
  </si>
  <si>
    <t>24-12-2019-2023</t>
  </si>
  <si>
    <t>24-12-2024-2028</t>
  </si>
  <si>
    <t>31-12-2015-2018</t>
  </si>
  <si>
    <t>31-12-2019-2023</t>
  </si>
  <si>
    <t>31-12-2024-2028</t>
  </si>
  <si>
    <t>07-01-2016-2019</t>
  </si>
  <si>
    <t>07-01-2020-2024</t>
  </si>
  <si>
    <t>07-01-2025-2029</t>
  </si>
  <si>
    <t>21-01-2016-2019</t>
  </si>
  <si>
    <t>21-01-2020-2024</t>
  </si>
  <si>
    <t>21-01-2025-2029</t>
  </si>
  <si>
    <t>28-01-2016-2019</t>
  </si>
  <si>
    <t>28-01-2020-2024</t>
  </si>
  <si>
    <t>28-01-2025-2029</t>
  </si>
  <si>
    <t>06-02-2016-2019</t>
  </si>
  <si>
    <t>06-02-2020-2024</t>
  </si>
  <si>
    <t>06-02-2025-2029</t>
  </si>
  <si>
    <t>13-02-2020-2024</t>
  </si>
  <si>
    <t>13-02-2025-2029</t>
  </si>
  <si>
    <t>20-02-2016-2019</t>
  </si>
  <si>
    <t>20-02-2020-2024</t>
  </si>
  <si>
    <t>20-02-2025-2029</t>
  </si>
  <si>
    <t>27-02-2025-2029</t>
  </si>
  <si>
    <t>27-02-2016-2019</t>
  </si>
  <si>
    <t>27-02-2020-2024</t>
  </si>
  <si>
    <t>04-03-2016-2019</t>
  </si>
  <si>
    <t>04-03-2025-2029</t>
  </si>
  <si>
    <t>04-03-2020-2024</t>
  </si>
  <si>
    <t>11-03-2016-2019</t>
  </si>
  <si>
    <t>11-03-2020-2024</t>
  </si>
  <si>
    <t>11-03-2025-2029</t>
  </si>
  <si>
    <t>18-03-2020-2024</t>
  </si>
  <si>
    <t>18-03-2025-2029</t>
  </si>
  <si>
    <t>25-03-2016-2019</t>
  </si>
  <si>
    <t>25-03-2020-2024</t>
  </si>
  <si>
    <t>25-03-2025-2029</t>
  </si>
  <si>
    <t>15-04-2016-2019</t>
  </si>
  <si>
    <t>15-04-2020-2024</t>
  </si>
  <si>
    <t>15-04-2025-2029</t>
  </si>
  <si>
    <t>22-04-2016-2019</t>
  </si>
  <si>
    <t>13-05-2016-2019</t>
  </si>
  <si>
    <t>13-05-2020-2024</t>
  </si>
  <si>
    <t>13-05-2025-2029</t>
  </si>
  <si>
    <t>27-05-2016-2019</t>
  </si>
  <si>
    <t>10-06-2016-2019</t>
  </si>
  <si>
    <t>10-06-2020-2024</t>
  </si>
  <si>
    <t>17-06-2020-2024</t>
  </si>
  <si>
    <t>17-06-2025-2029</t>
  </si>
  <si>
    <t>15-07-2025-2029</t>
  </si>
  <si>
    <t>01-07-2025-2029</t>
  </si>
  <si>
    <t>01-07-2020-2024</t>
  </si>
  <si>
    <t>05-08-2020-2024</t>
  </si>
  <si>
    <t>05-08-2025-2029</t>
  </si>
  <si>
    <t>19-08-2025-2029</t>
  </si>
  <si>
    <t>02-09-2025-2029</t>
  </si>
  <si>
    <t>16-09-2020-2024</t>
  </si>
  <si>
    <t>16-09-2025-2029</t>
  </si>
  <si>
    <t>30-09-2016-2019</t>
  </si>
  <si>
    <t>30-09-2020-2024</t>
  </si>
  <si>
    <t>30-09-2025-2029</t>
  </si>
  <si>
    <t>02-10-2025-2029</t>
  </si>
  <si>
    <t>14-10-2020-2024</t>
  </si>
  <si>
    <t>14-10-2025-2029</t>
  </si>
  <si>
    <t>28-10-2020-2024</t>
  </si>
  <si>
    <t>28-10-2025-2029</t>
  </si>
  <si>
    <t>06-11-2016-2019</t>
  </si>
  <si>
    <t>06-11-2020-2024</t>
  </si>
  <si>
    <t>06-11-2025-2029</t>
  </si>
  <si>
    <t>18-11-2020-2024</t>
  </si>
  <si>
    <t>18-11-2025-2029</t>
  </si>
  <si>
    <t>25-11-2020-2024</t>
  </si>
  <si>
    <t>25-11-2025-2029</t>
  </si>
  <si>
    <t>04-12-2025-2029</t>
  </si>
  <si>
    <t>18-12-2020-2024</t>
  </si>
  <si>
    <t>18-12-2025-2029</t>
  </si>
  <si>
    <t>24-12-2025-2029</t>
  </si>
  <si>
    <t>30-12-2025-2029</t>
  </si>
  <si>
    <t>06-01-2021-2025</t>
  </si>
  <si>
    <t>06-01-2026-2030</t>
  </si>
  <si>
    <t>20-01-2026-2030</t>
  </si>
  <si>
    <t>03-02-2026-2030</t>
  </si>
  <si>
    <t>17-02-2026-2030</t>
  </si>
  <si>
    <t>10-03-2026-2030</t>
  </si>
  <si>
    <t>24-03-2026-2030</t>
  </si>
  <si>
    <t>03-03-2026-2030</t>
  </si>
  <si>
    <t>14-04-2021-2025</t>
  </si>
  <si>
    <t>14-04-2026-2030</t>
  </si>
  <si>
    <t>21-04-2021-2025</t>
  </si>
  <si>
    <t>21-04-2026-2030</t>
  </si>
  <si>
    <t>28-04-2026-2030</t>
  </si>
  <si>
    <t>19-05-2021-2025</t>
  </si>
  <si>
    <t>19-05-2026-2030</t>
  </si>
  <si>
    <t>26-05-2026-2030</t>
  </si>
  <si>
    <t>02-06-2021-2025</t>
  </si>
  <si>
    <t>02-06-2026-2030</t>
  </si>
  <si>
    <t>11-06-2026-2030</t>
  </si>
  <si>
    <t>16-06-2026-2030</t>
  </si>
  <si>
    <t>23-06-2026-2030</t>
  </si>
  <si>
    <t>07-07-2026-2030</t>
  </si>
  <si>
    <t>14-07-2026-2030</t>
  </si>
  <si>
    <t>28-07-2026-2030</t>
  </si>
  <si>
    <t>28-07-2021-2025</t>
  </si>
  <si>
    <t>04-08-2016-2018</t>
  </si>
  <si>
    <t>04-08-2026-2030</t>
  </si>
  <si>
    <t>11-08-2026-2030</t>
  </si>
  <si>
    <t>11-08-2035-2040</t>
  </si>
  <si>
    <t>23-08-2021-2025</t>
  </si>
  <si>
    <t>15-09-2021-2025</t>
  </si>
  <si>
    <t>15-09-2016-2018</t>
  </si>
  <si>
    <t>22-09-2021-2025</t>
  </si>
  <si>
    <t>06-10-2021-2025</t>
  </si>
  <si>
    <t>13-10-2021-2025</t>
  </si>
  <si>
    <t>15-10-2021-2025</t>
  </si>
  <si>
    <t>20-10-2021-2025</t>
  </si>
  <si>
    <t>27-10-2021-2025</t>
  </si>
  <si>
    <t>03-11-2021-2025</t>
  </si>
  <si>
    <t>10-11-2021-2025</t>
  </si>
  <si>
    <t>24-11-2021-2025</t>
  </si>
  <si>
    <t>08-12-2021-2025</t>
  </si>
  <si>
    <t>15-12-2021-2025</t>
  </si>
  <si>
    <t>22-12-2021-2025</t>
  </si>
  <si>
    <t>23-02-2022-2026</t>
  </si>
  <si>
    <t>16-03-2022-2026</t>
  </si>
  <si>
    <t>30-03-2017-2019</t>
  </si>
  <si>
    <t>30-03-2022-2026</t>
  </si>
  <si>
    <t>11-05-2022-2026</t>
  </si>
  <si>
    <t>22-06-2022-2026</t>
  </si>
  <si>
    <t>27-07-2022-2026</t>
  </si>
  <si>
    <t>10-08-2017-2019</t>
  </si>
  <si>
    <t>10-08-2022-2026</t>
  </si>
  <si>
    <t>24-08-2017-2019</t>
  </si>
  <si>
    <t>24-08-2022-2026</t>
  </si>
  <si>
    <t>07-09-2017-2019</t>
  </si>
  <si>
    <t>07-09-2022-2026</t>
  </si>
  <si>
    <t>28-09-2022-2026</t>
  </si>
  <si>
    <t>05-10-2022-2026</t>
  </si>
  <si>
    <t>12-10-2022-2026</t>
  </si>
  <si>
    <t>28-10-2022-2026</t>
  </si>
  <si>
    <t>19-10-2022-2026</t>
  </si>
  <si>
    <t>09-11-2022-2026</t>
  </si>
  <si>
    <t>14-12-2022-2026</t>
  </si>
  <si>
    <t>07-12-2022-2026</t>
  </si>
  <si>
    <t>21-12-2022-2026</t>
  </si>
  <si>
    <t>30-12-2022-2026</t>
  </si>
  <si>
    <t>15-02-2018-2020</t>
  </si>
  <si>
    <t>15-02-2019-2022</t>
  </si>
  <si>
    <t>15-02-2023-2027</t>
  </si>
  <si>
    <t>FIJI GOVERNMENT INFRASTRUCTURE BONDS</t>
  </si>
  <si>
    <t>14-03-2016-2018</t>
  </si>
  <si>
    <t>14-03-2019-2022</t>
  </si>
  <si>
    <t>14-03-2023-2027</t>
  </si>
  <si>
    <t>02-05-2023-2027</t>
  </si>
  <si>
    <t>02-05-2019-2022</t>
  </si>
  <si>
    <t>30-05-2019-2022</t>
  </si>
  <si>
    <t>06-06-2019-2022</t>
  </si>
  <si>
    <t>06-06-2023-2027</t>
  </si>
  <si>
    <t>20-06-2023-2027</t>
  </si>
  <si>
    <t>20-06-2019-2022</t>
  </si>
  <si>
    <t>04-07-2019-2022</t>
  </si>
  <si>
    <t>04-07-2023-2027</t>
  </si>
  <si>
    <t>18-07-2019-2022</t>
  </si>
  <si>
    <t>18-07-2023-2027</t>
  </si>
  <si>
    <t>08-08-2019-2022</t>
  </si>
  <si>
    <t>08-08-2023-2027</t>
  </si>
  <si>
    <t>01-08-2019-2022</t>
  </si>
  <si>
    <t>01-08-2023-2027</t>
  </si>
  <si>
    <t>05-09-2016-2018</t>
  </si>
  <si>
    <t>05-09-2019-2022</t>
  </si>
  <si>
    <t>05-09-2023-2027</t>
  </si>
  <si>
    <t>26-09-2023-2027</t>
  </si>
  <si>
    <t>26-09-2019-2022</t>
  </si>
  <si>
    <t>17-10-2016-2018</t>
  </si>
  <si>
    <t>17-10-2019-2022</t>
  </si>
  <si>
    <t>17-10-2023-2027</t>
  </si>
  <si>
    <t>24-10-2016-2018</t>
  </si>
  <si>
    <t>24-10-2019-2022</t>
  </si>
  <si>
    <t>24-10-2023-2027</t>
  </si>
  <si>
    <t>07-11-2016-2018</t>
  </si>
  <si>
    <t>07-11-2023-2027</t>
  </si>
  <si>
    <t>07-11-2019-2022</t>
  </si>
  <si>
    <t>05-12-2016-2018</t>
  </si>
  <si>
    <t>05-12-2019-2022</t>
  </si>
  <si>
    <t>05-12-2023-2027</t>
  </si>
  <si>
    <t>12-12-2016-2018</t>
  </si>
  <si>
    <t>12-12-2019-2022</t>
  </si>
  <si>
    <t>12-12-2023-2027</t>
  </si>
  <si>
    <t>13-02-2020-2023</t>
  </si>
  <si>
    <t>13-02-2024-2028</t>
  </si>
  <si>
    <t>13-03-2019-2021</t>
  </si>
  <si>
    <t>13-03-2024-2028</t>
  </si>
  <si>
    <t>10-04-2017-2019</t>
  </si>
  <si>
    <t>10-04-2020-2023</t>
  </si>
  <si>
    <t>10-04-2024-2028</t>
  </si>
  <si>
    <t>08-05-2017-2019</t>
  </si>
  <si>
    <t>08-05-2020-2023</t>
  </si>
  <si>
    <t>08-05-2024-2028</t>
  </si>
  <si>
    <t>05-06-2019-2021</t>
  </si>
  <si>
    <t>05-06-2020-2023</t>
  </si>
  <si>
    <t>05-06-2024-2028</t>
  </si>
  <si>
    <t>24-06-2016-2018</t>
  </si>
  <si>
    <t>10-07-2017-2019</t>
  </si>
  <si>
    <t>10-07-2019-2021</t>
  </si>
  <si>
    <t>10-07-2020-2023</t>
  </si>
  <si>
    <t>10-07-2024-2028</t>
  </si>
  <si>
    <t>14-08-2017-2019</t>
  </si>
  <si>
    <t>14-08-2019-2021</t>
  </si>
  <si>
    <t>14-08-2020-2023</t>
  </si>
  <si>
    <t>14-08-2024-2028</t>
  </si>
  <si>
    <t>11-09-2017-2019</t>
  </si>
  <si>
    <t>11-09-2019-2021</t>
  </si>
  <si>
    <t>11-09-2020-2023</t>
  </si>
  <si>
    <t>11-09-2024-2028</t>
  </si>
  <si>
    <t>02-10-2017-2019</t>
  </si>
  <si>
    <t>02-10-2019-2021</t>
  </si>
  <si>
    <t>02-10-2020-2023</t>
  </si>
  <si>
    <t>02-10-2024-2028</t>
  </si>
  <si>
    <t>06-11-2019-2021</t>
  </si>
  <si>
    <t>06-11-2020-2023</t>
  </si>
  <si>
    <t>06-11-2024-2028</t>
  </si>
  <si>
    <t>11-12-2017-2019</t>
  </si>
  <si>
    <t>11-12-2019-2021</t>
  </si>
  <si>
    <t>11-12-2020-2023</t>
  </si>
  <si>
    <t>11-12-2024-2028</t>
  </si>
  <si>
    <t>18/12/2017-2019</t>
  </si>
  <si>
    <t>18/12/2019-2021</t>
  </si>
  <si>
    <t>18/12/2020-2023</t>
  </si>
  <si>
    <t>18-12-2024-2028</t>
  </si>
  <si>
    <t>31-12-2017-2019</t>
  </si>
  <si>
    <t>31-12-2019-2021</t>
  </si>
  <si>
    <t>31-12-2020-2023</t>
  </si>
  <si>
    <t>19-12-2016-2018</t>
  </si>
  <si>
    <t>08-01-2019-2022</t>
  </si>
  <si>
    <t>08-01-2019-2024</t>
  </si>
  <si>
    <t>08-01-2019-2029</t>
  </si>
  <si>
    <t>22-01-2019-2029</t>
  </si>
  <si>
    <t>22-01-2019-2024</t>
  </si>
  <si>
    <t>05-02-2019-2022</t>
  </si>
  <si>
    <t>12-02-2019-2022</t>
  </si>
  <si>
    <t>12-02-2019-2024</t>
  </si>
  <si>
    <t>12-02-2019-2029</t>
  </si>
  <si>
    <t>05-03-2019-2020</t>
  </si>
  <si>
    <t>05-03-2021-2024</t>
  </si>
  <si>
    <t>19-03-2019-2020</t>
  </si>
  <si>
    <t>19-03-2020-2022</t>
  </si>
  <si>
    <t>19-03-2021-2024</t>
  </si>
  <si>
    <t>19-03-2025-2029</t>
  </si>
  <si>
    <t>26-03-2019-2020</t>
  </si>
  <si>
    <t>26-03-2020-2022</t>
  </si>
  <si>
    <t>26-03-2021-2024</t>
  </si>
  <si>
    <t>07-05-2020-2022</t>
  </si>
  <si>
    <t>07-05-2021-2024</t>
  </si>
  <si>
    <t>07-05-2025-2029</t>
  </si>
  <si>
    <t>14-05-2019-2020</t>
  </si>
  <si>
    <t>14-05-2021-2024</t>
  </si>
  <si>
    <t>14-05-2025-2029</t>
  </si>
  <si>
    <t>04-06-2019-2020</t>
  </si>
  <si>
    <t>11-06-2019-2020</t>
  </si>
  <si>
    <t>11-06-2021-2024</t>
  </si>
  <si>
    <t>11-06-2025-2029</t>
  </si>
  <si>
    <t>09-07-2019-2020</t>
  </si>
  <si>
    <t>09-07-2020-2022</t>
  </si>
  <si>
    <t>23-07-2021-2024</t>
  </si>
  <si>
    <t>23-07-2025-2029</t>
  </si>
  <si>
    <t>25-07-2021-2024</t>
  </si>
  <si>
    <t>25-07-2025-2029</t>
  </si>
  <si>
    <t>01-08-2020-2022</t>
  </si>
  <si>
    <t>01-08-2021-2024</t>
  </si>
  <si>
    <t>01-08-2025-2029</t>
  </si>
  <si>
    <t>Rate</t>
  </si>
  <si>
    <t>Nominal</t>
  </si>
  <si>
    <t>rate</t>
  </si>
  <si>
    <t>Value ($)</t>
  </si>
  <si>
    <t>Value($)</t>
  </si>
  <si>
    <t>08-08-2017-2019</t>
  </si>
  <si>
    <t>08-08-2018-2021</t>
  </si>
  <si>
    <t>24-09-2021-2024</t>
  </si>
  <si>
    <t>24-09-2025-2029</t>
  </si>
  <si>
    <t>FIJI GOVERNMENT TREASURY BILLS</t>
  </si>
  <si>
    <t>Issue Date</t>
  </si>
  <si>
    <t>FIJI DEVELOPMENT BANK PROMISSORY NOTES</t>
  </si>
  <si>
    <t>09-10-2016-2018</t>
  </si>
  <si>
    <t>16-10-2016-2018</t>
  </si>
  <si>
    <t>16-10-2017-2019</t>
  </si>
  <si>
    <t>Security</t>
  </si>
  <si>
    <t>Identifier</t>
  </si>
  <si>
    <t>Coupon</t>
  </si>
  <si>
    <t>Issue</t>
  </si>
  <si>
    <t xml:space="preserve">Coupon </t>
  </si>
  <si>
    <t>05.10.2007</t>
  </si>
  <si>
    <t>06-08.2003</t>
  </si>
  <si>
    <t>29.10.2003</t>
  </si>
  <si>
    <t>23.08.2006</t>
  </si>
  <si>
    <t>19-12-2021-2024</t>
  </si>
  <si>
    <t>19-12-2025-2029</t>
  </si>
  <si>
    <t>27-11-2017-2019</t>
  </si>
  <si>
    <t>13-11-2017-2019</t>
  </si>
  <si>
    <t>27-11-2016-2018</t>
  </si>
  <si>
    <t>13-11-2016-2018</t>
  </si>
  <si>
    <t>04-02-2020-2021</t>
  </si>
  <si>
    <t>04-02-2021-2023</t>
  </si>
  <si>
    <t>04-02-2022-2025</t>
  </si>
  <si>
    <t>18-02-2022-2025</t>
  </si>
  <si>
    <t>18-02-2026-2030</t>
  </si>
  <si>
    <t>04-03-2017-2018</t>
  </si>
  <si>
    <t>11-03-2021-2023</t>
  </si>
  <si>
    <t>06-05-2017-2018</t>
  </si>
  <si>
    <t>06-05-2022-2025</t>
  </si>
  <si>
    <t>06-05-2026-2030</t>
  </si>
  <si>
    <t>03-06-2017-2018</t>
  </si>
  <si>
    <t>03-06-2020-2021</t>
  </si>
  <si>
    <t>03-06-2021-2023</t>
  </si>
  <si>
    <t>03-06-2026-2030</t>
  </si>
  <si>
    <t>17-06-2022-2025</t>
  </si>
  <si>
    <t>17-06-2026-2030</t>
  </si>
  <si>
    <t>17-06-2017-2018</t>
  </si>
  <si>
    <t>24-06-2017-2018</t>
  </si>
  <si>
    <t>24-06-2022-2025</t>
  </si>
  <si>
    <t>24-06-2026-2030</t>
  </si>
  <si>
    <t>25-06-2017-2018</t>
  </si>
  <si>
    <t>25-06-2017-2019</t>
  </si>
  <si>
    <t>01-07-2017-2018</t>
  </si>
  <si>
    <t>01-07-2022-2025</t>
  </si>
  <si>
    <t>01-07-2026-2030</t>
  </si>
  <si>
    <t>12-08-2022-2025</t>
  </si>
  <si>
    <t>12-08-2026-2030</t>
  </si>
  <si>
    <t>27-08-2017-2018</t>
  </si>
  <si>
    <t>02-09-2021-2023</t>
  </si>
  <si>
    <t>02-09-2022-2025</t>
  </si>
  <si>
    <t>02-09-2026-2030</t>
  </si>
  <si>
    <t>FIJI SUGAR CORPORATION REGISTERED BONDS</t>
  </si>
  <si>
    <t>30-09-2018-2019</t>
  </si>
  <si>
    <t>27-08-2017-2019</t>
  </si>
  <si>
    <t>01-10-2017-2018</t>
  </si>
  <si>
    <t>01-10-2017-2019</t>
  </si>
  <si>
    <t>21-10-2022-2025</t>
  </si>
  <si>
    <t>21-10-2026-2030</t>
  </si>
  <si>
    <t>22-10-2017-2019</t>
  </si>
  <si>
    <t>22-10-2017-2018</t>
  </si>
  <si>
    <t>07-10-2026-2030</t>
  </si>
  <si>
    <t>04-11-2021-2023</t>
  </si>
  <si>
    <t>04-11-2022-2025</t>
  </si>
  <si>
    <t>04-11-2026-2030</t>
  </si>
  <si>
    <t>04-11-2018-2019</t>
  </si>
  <si>
    <t>05-11-2017-2018</t>
  </si>
  <si>
    <t>16-12-2021-2023</t>
  </si>
  <si>
    <t>16-12-2022-2025</t>
  </si>
  <si>
    <t>16-12-2026-2030</t>
  </si>
  <si>
    <t>03-12-2017-2018</t>
  </si>
  <si>
    <t>20-01-2022-2024</t>
  </si>
  <si>
    <t>20-01-2027-2031</t>
  </si>
  <si>
    <t>27-01-2022-2024</t>
  </si>
  <si>
    <t>27-01-2027-2031</t>
  </si>
  <si>
    <t>03-02-2023-2026</t>
  </si>
  <si>
    <t>03-02-2027-2031</t>
  </si>
  <si>
    <t>10-02-2022-2024</t>
  </si>
  <si>
    <t>16-03-2021-2022</t>
  </si>
  <si>
    <t>16-03-2022-2024</t>
  </si>
  <si>
    <t>16-03-2023-2026</t>
  </si>
  <si>
    <t>16-03-2027-2031</t>
  </si>
  <si>
    <t>23-03-2023-2026</t>
  </si>
  <si>
    <t>23-03-2027-2031</t>
  </si>
  <si>
    <t>01-04-2022-2024</t>
  </si>
  <si>
    <t>01-04-2023-2026</t>
  </si>
  <si>
    <t>01-04-2027-2031</t>
  </si>
  <si>
    <t>04-05-2023-2026</t>
  </si>
  <si>
    <t>04-05-2027-2031</t>
  </si>
  <si>
    <t>11-05-2022-2024</t>
  </si>
  <si>
    <t>11-05-2023-2026</t>
  </si>
  <si>
    <t>13-05-2023-2026</t>
  </si>
  <si>
    <t>13-05-2027-2031</t>
  </si>
  <si>
    <t>25-05-2022-2024</t>
  </si>
  <si>
    <t>25-05-2027-2031</t>
  </si>
  <si>
    <t>01-06-2023-2026</t>
  </si>
  <si>
    <t>01-06-2027-2031</t>
  </si>
  <si>
    <t>02-06-2018-2019</t>
  </si>
  <si>
    <t>08-06-2027-2031</t>
  </si>
  <si>
    <t>08-06-2023-2026</t>
  </si>
  <si>
    <t>15-06-2023-2026</t>
  </si>
  <si>
    <t>15-06-2027-2031</t>
  </si>
  <si>
    <t>15-06-2016</t>
  </si>
  <si>
    <t>22-06-2022-2024</t>
  </si>
  <si>
    <t>22-06-2023-2026</t>
  </si>
  <si>
    <t>22-06-2027-2031</t>
  </si>
  <si>
    <t>07-05-2014-2018</t>
  </si>
  <si>
    <t>06-07-2022-2024</t>
  </si>
  <si>
    <t>06-07-2023-2026</t>
  </si>
  <si>
    <t>06-07-2027-2031</t>
  </si>
  <si>
    <t>20-07-2022-2024</t>
  </si>
  <si>
    <t>20-07-2027-2031</t>
  </si>
  <si>
    <t>20-07-2023-2026</t>
  </si>
  <si>
    <t>21-07-2018-2019</t>
  </si>
  <si>
    <t>27-07-2023-2026</t>
  </si>
  <si>
    <t>27-07-2027-2031</t>
  </si>
  <si>
    <t>17-08-2022-2024</t>
  </si>
  <si>
    <t>17-08-2023-2026</t>
  </si>
  <si>
    <t>17-08-2027-2031</t>
  </si>
  <si>
    <t>06-09-2023-2026</t>
  </si>
  <si>
    <t>06-09-2027-2031</t>
  </si>
  <si>
    <t>14-09-2022-2024</t>
  </si>
  <si>
    <t>14-09-2023-2026</t>
  </si>
  <si>
    <t>14-09-2027-2031</t>
  </si>
  <si>
    <t>28-09-2022-2024</t>
  </si>
  <si>
    <t>28-09-2023-2026</t>
  </si>
  <si>
    <t>28-09-2027-2031</t>
  </si>
  <si>
    <t>22-09-2018-2019</t>
  </si>
  <si>
    <t>05-10-2023-2026</t>
  </si>
  <si>
    <t>05-10-2027-2031</t>
  </si>
  <si>
    <t>19/10/2018-2019</t>
  </si>
  <si>
    <t>19/10/2023-2026</t>
  </si>
  <si>
    <t>19/10/2027-2031</t>
  </si>
  <si>
    <t>20-10-2018-2019</t>
  </si>
  <si>
    <t xml:space="preserve">Issue </t>
  </si>
  <si>
    <t>Number</t>
  </si>
  <si>
    <t>2016-2017/08</t>
  </si>
  <si>
    <t>09-11-2022-2024</t>
  </si>
  <si>
    <t>09-11-2023-2026</t>
  </si>
  <si>
    <t>09-11-2027-2031</t>
  </si>
  <si>
    <t>10-11-2018-2019</t>
  </si>
  <si>
    <t>10-11-2018-2020</t>
  </si>
  <si>
    <t>2016-2017/09</t>
  </si>
  <si>
    <t>07-12-2018-2019</t>
  </si>
  <si>
    <t>07-12-2023-2026</t>
  </si>
  <si>
    <t>07-12-2027-2031</t>
  </si>
  <si>
    <t>15-12-2018-2019</t>
  </si>
  <si>
    <t>15-12-2018-2020</t>
  </si>
  <si>
    <t>2016-2017/11</t>
  </si>
  <si>
    <t>11-01-2024-2027</t>
  </si>
  <si>
    <t>11-01-2028-2032</t>
  </si>
  <si>
    <t>2016-2017/12</t>
  </si>
  <si>
    <t>08-02-2024-2027</t>
  </si>
  <si>
    <t>08-02-2028-2032</t>
  </si>
  <si>
    <t>2016-2017/13</t>
  </si>
  <si>
    <t>08-03-2024-2027</t>
  </si>
  <si>
    <t>08-03-2028-2032</t>
  </si>
  <si>
    <t>16-03-2019-2020</t>
  </si>
  <si>
    <t>30-03-2019-2020</t>
  </si>
  <si>
    <t>2016-2017/14</t>
  </si>
  <si>
    <t>22-03-2028-2032</t>
  </si>
  <si>
    <t>2016-2017/15</t>
  </si>
  <si>
    <t>12-04-2028-2032</t>
  </si>
  <si>
    <t>11-05-2019-2020</t>
  </si>
  <si>
    <t>11-05-2019-2021</t>
  </si>
  <si>
    <t>2016-2017/16</t>
  </si>
  <si>
    <t>2016-2017/17</t>
  </si>
  <si>
    <t>2017-2018/01</t>
  </si>
  <si>
    <t>10-08-2019-2020</t>
  </si>
  <si>
    <t>24-08-2019-2020</t>
  </si>
  <si>
    <t>2017-2018/02</t>
  </si>
  <si>
    <t>08-09-2019-2020</t>
  </si>
  <si>
    <t>08-09-2019-2021</t>
  </si>
  <si>
    <t>05-10-2019-2020</t>
  </si>
  <si>
    <t>05-10-2019-2021</t>
  </si>
  <si>
    <t>05-10-2020-2022</t>
  </si>
  <si>
    <t>FIJI GOVERNMENT GREEN BONDS</t>
  </si>
  <si>
    <t>2017-2018/1</t>
  </si>
  <si>
    <t>30-11-2019-2020</t>
  </si>
  <si>
    <t>30-11-2019-2021</t>
  </si>
  <si>
    <t>30-11-2020-2022</t>
  </si>
  <si>
    <t>02-11-2019-2020</t>
  </si>
  <si>
    <t>02-11-2019-2021</t>
  </si>
  <si>
    <t>21/12/2019-2020</t>
  </si>
  <si>
    <t>21/12/2019-2021</t>
  </si>
  <si>
    <t>21/12/2020-2022</t>
  </si>
  <si>
    <t>2017-2018/03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</si>
</sst>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dd\-mm\-yyyy"/>
    <numFmt numFmtId="166" formatCode="_(* #,##0.000_);_(* \(#,##0.000\);_(* &quot;-&quot;??_);_(@_)"/>
    <numFmt numFmtId="167" formatCode="&quot;Filename:&quot;\ @"/>
    <numFmt numFmtId="168" formatCode="&quot;Print Date:&quot;\ dd\ mmmm\,\ yyyy\ h:mm\a\.m\./\p\.m\."/>
    <numFmt numFmtId="169" formatCode="dd\-mmm\-yyyy"/>
    <numFmt numFmtId="170" formatCode="_(* #,##0_);_(* \(#,##0\);_(* &quot;-&quot;??_);_(@_)"/>
    <numFmt numFmtId="171" formatCode="_(* #,##0.0000_);_(* \(#,##0.0000\);_(* &quot;-&quot;??_);_(@_)"/>
    <numFmt numFmtId="172" formatCode="_-* #,##0.000_-;\-* #,##0.000_-;_-* &quot;-&quot;??_-;_-@_-"/>
    <numFmt numFmtId="173" formatCode="_-* #,##0.0000_-;\-* #,##0.0000_-;_-* &quot;-&quot;????_-;_-@_-"/>
  </numFmts>
  <fonts count="16" x14ac:knownFonts="1">
    <font>
      <sz val="10"/>
      <name val="Arial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8"/>
      <color indexed="16"/>
      <name val="Bookman Old Style"/>
      <family val="1"/>
    </font>
    <font>
      <i/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4">
    <xf numFmtId="0" fontId="0" fillId="0" borderId="0" xfId="0"/>
    <xf numFmtId="0" fontId="4" fillId="0" borderId="0" xfId="0" applyFont="1"/>
    <xf numFmtId="0" fontId="4" fillId="0" borderId="1" xfId="0" applyFont="1" applyBorder="1"/>
    <xf numFmtId="0" fontId="5" fillId="0" borderId="0" xfId="0" applyFont="1"/>
    <xf numFmtId="0" fontId="4" fillId="0" borderId="5" xfId="0" applyFont="1" applyBorder="1"/>
    <xf numFmtId="0" fontId="6" fillId="0" borderId="0" xfId="0" applyFont="1"/>
    <xf numFmtId="0" fontId="7" fillId="0" borderId="0" xfId="0" applyFont="1"/>
    <xf numFmtId="0" fontId="4" fillId="0" borderId="0" xfId="0" applyFont="1" applyFill="1"/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0" fontId="0" fillId="0" borderId="0" xfId="0" applyBorder="1"/>
    <xf numFmtId="0" fontId="5" fillId="0" borderId="0" xfId="0" applyFont="1" applyBorder="1" applyAlignment="1">
      <alignment horizontal="center"/>
    </xf>
    <xf numFmtId="167" fontId="10" fillId="0" borderId="0" xfId="0" applyNumberFormat="1" applyFont="1"/>
    <xf numFmtId="168" fontId="10" fillId="0" borderId="0" xfId="0" applyNumberFormat="1" applyFont="1" applyAlignment="1">
      <alignment horizontal="left"/>
    </xf>
    <xf numFmtId="169" fontId="5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8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  <xf numFmtId="167" fontId="10" fillId="0" borderId="0" xfId="0" applyNumberFormat="1" applyFont="1" applyAlignment="1"/>
    <xf numFmtId="22" fontId="8" fillId="0" borderId="0" xfId="0" applyNumberFormat="1" applyFont="1"/>
    <xf numFmtId="0" fontId="11" fillId="0" borderId="0" xfId="0" applyFont="1" applyAlignment="1">
      <alignment horizontal="right"/>
    </xf>
    <xf numFmtId="166" fontId="0" fillId="0" borderId="0" xfId="0" applyNumberFormat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4" fillId="0" borderId="0" xfId="0" applyNumberFormat="1" applyFont="1" applyAlignment="1">
      <alignment horizontal="center"/>
    </xf>
    <xf numFmtId="0" fontId="4" fillId="0" borderId="9" xfId="0" applyFont="1" applyBorder="1"/>
    <xf numFmtId="0" fontId="2" fillId="0" borderId="9" xfId="0" applyFont="1" applyBorder="1"/>
    <xf numFmtId="0" fontId="4" fillId="0" borderId="4" xfId="0" applyFont="1" applyBorder="1"/>
    <xf numFmtId="0" fontId="2" fillId="0" borderId="7" xfId="0" applyFont="1" applyBorder="1"/>
    <xf numFmtId="0" fontId="4" fillId="0" borderId="9" xfId="0" applyFont="1" applyFill="1" applyBorder="1"/>
    <xf numFmtId="0" fontId="2" fillId="0" borderId="8" xfId="0" applyFont="1" applyFill="1" applyBorder="1"/>
    <xf numFmtId="166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43" fontId="3" fillId="0" borderId="0" xfId="2" applyNumberFormat="1" applyFont="1" applyFill="1" applyBorder="1"/>
    <xf numFmtId="0" fontId="0" fillId="0" borderId="0" xfId="0" applyFill="1"/>
    <xf numFmtId="22" fontId="8" fillId="0" borderId="0" xfId="0" applyNumberFormat="1" applyFont="1" applyFill="1"/>
    <xf numFmtId="0" fontId="7" fillId="0" borderId="0" xfId="0" applyFont="1" applyFill="1"/>
    <xf numFmtId="0" fontId="4" fillId="0" borderId="1" xfId="0" applyFont="1" applyFill="1" applyBorder="1"/>
    <xf numFmtId="168" fontId="10" fillId="0" borderId="0" xfId="0" applyNumberFormat="1" applyFont="1" applyFill="1" applyAlignment="1">
      <alignment horizontal="left"/>
    </xf>
    <xf numFmtId="0" fontId="3" fillId="0" borderId="0" xfId="0" applyFont="1" applyFill="1"/>
    <xf numFmtId="0" fontId="5" fillId="0" borderId="0" xfId="0" applyFont="1" applyFill="1"/>
    <xf numFmtId="166" fontId="0" fillId="0" borderId="0" xfId="0" applyNumberForma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6" fillId="0" borderId="0" xfId="0" applyFont="1" applyFill="1"/>
    <xf numFmtId="166" fontId="4" fillId="0" borderId="1" xfId="0" applyNumberFormat="1" applyFont="1" applyFill="1" applyBorder="1" applyAlignment="1">
      <alignment horizontal="center"/>
    </xf>
    <xf numFmtId="167" fontId="10" fillId="0" borderId="0" xfId="0" applyNumberFormat="1" applyFont="1" applyFill="1"/>
    <xf numFmtId="0" fontId="4" fillId="0" borderId="13" xfId="0" applyFont="1" applyFill="1" applyBorder="1"/>
    <xf numFmtId="164" fontId="0" fillId="0" borderId="0" xfId="0" applyNumberFormat="1" applyFill="1" applyBorder="1" applyAlignment="1">
      <alignment horizontal="center"/>
    </xf>
    <xf numFmtId="0" fontId="13" fillId="0" borderId="0" xfId="0" applyFont="1" applyFill="1"/>
    <xf numFmtId="0" fontId="4" fillId="0" borderId="0" xfId="0" applyFont="1" applyAlignment="1"/>
    <xf numFmtId="0" fontId="14" fillId="0" borderId="0" xfId="0" applyFont="1" applyFill="1"/>
    <xf numFmtId="0" fontId="12" fillId="0" borderId="0" xfId="0" applyFont="1" applyFill="1"/>
    <xf numFmtId="165" fontId="3" fillId="2" borderId="0" xfId="0" applyNumberFormat="1" applyFont="1" applyFill="1" applyAlignment="1">
      <alignment horizontal="center"/>
    </xf>
    <xf numFmtId="0" fontId="1" fillId="0" borderId="0" xfId="0" applyFont="1" applyFill="1"/>
    <xf numFmtId="0" fontId="1" fillId="0" borderId="0" xfId="0" applyFont="1"/>
    <xf numFmtId="0" fontId="15" fillId="3" borderId="4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166" fontId="15" fillId="3" borderId="2" xfId="0" applyNumberFormat="1" applyFont="1" applyFill="1" applyBorder="1" applyAlignment="1">
      <alignment horizontal="center"/>
    </xf>
    <xf numFmtId="0" fontId="15" fillId="3" borderId="8" xfId="0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/>
    </xf>
    <xf numFmtId="1" fontId="15" fillId="3" borderId="3" xfId="0" applyNumberFormat="1" applyFont="1" applyFill="1" applyBorder="1" applyAlignment="1">
      <alignment horizontal="center"/>
    </xf>
    <xf numFmtId="10" fontId="4" fillId="4" borderId="3" xfId="3" applyNumberFormat="1" applyFont="1" applyFill="1" applyBorder="1" applyAlignment="1">
      <alignment horizontal="center"/>
    </xf>
    <xf numFmtId="169" fontId="9" fillId="4" borderId="12" xfId="0" applyNumberFormat="1" applyFont="1" applyFill="1" applyBorder="1" applyAlignment="1">
      <alignment horizontal="center"/>
    </xf>
    <xf numFmtId="169" fontId="9" fillId="4" borderId="9" xfId="0" applyNumberFormat="1" applyFont="1" applyFill="1" applyBorder="1" applyAlignment="1">
      <alignment horizontal="center"/>
    </xf>
    <xf numFmtId="169" fontId="4" fillId="4" borderId="10" xfId="0" applyNumberFormat="1" applyFont="1" applyFill="1" applyBorder="1"/>
    <xf numFmtId="10" fontId="4" fillId="4" borderId="1" xfId="3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169" fontId="4" fillId="4" borderId="1" xfId="0" applyNumberFormat="1" applyFont="1" applyFill="1" applyBorder="1"/>
    <xf numFmtId="0" fontId="1" fillId="4" borderId="1" xfId="0" applyFont="1" applyFill="1" applyBorder="1"/>
    <xf numFmtId="0" fontId="4" fillId="4" borderId="1" xfId="0" applyFont="1" applyFill="1" applyBorder="1"/>
    <xf numFmtId="169" fontId="1" fillId="4" borderId="1" xfId="0" applyNumberFormat="1" applyFont="1" applyFill="1" applyBorder="1"/>
    <xf numFmtId="14" fontId="4" fillId="4" borderId="1" xfId="0" applyNumberFormat="1" applyFont="1" applyFill="1" applyBorder="1" applyAlignment="1">
      <alignment horizontal="left"/>
    </xf>
    <xf numFmtId="10" fontId="4" fillId="4" borderId="5" xfId="3" applyNumberFormat="1" applyFont="1" applyFill="1" applyBorder="1" applyAlignment="1">
      <alignment horizontal="center"/>
    </xf>
    <xf numFmtId="165" fontId="4" fillId="4" borderId="9" xfId="0" applyNumberFormat="1" applyFont="1" applyFill="1" applyBorder="1" applyAlignment="1">
      <alignment horizontal="left"/>
    </xf>
    <xf numFmtId="0" fontId="4" fillId="4" borderId="9" xfId="0" applyFont="1" applyFill="1" applyBorder="1"/>
    <xf numFmtId="0" fontId="1" fillId="4" borderId="9" xfId="0" applyFont="1" applyFill="1" applyBorder="1"/>
    <xf numFmtId="10" fontId="1" fillId="4" borderId="5" xfId="3" applyNumberFormat="1" applyFont="1" applyFill="1" applyBorder="1" applyAlignment="1">
      <alignment horizontal="center"/>
    </xf>
    <xf numFmtId="169" fontId="9" fillId="4" borderId="6" xfId="0" applyNumberFormat="1" applyFont="1" applyFill="1" applyBorder="1" applyAlignment="1">
      <alignment horizontal="center"/>
    </xf>
    <xf numFmtId="14" fontId="1" fillId="4" borderId="9" xfId="0" applyNumberFormat="1" applyFont="1" applyFill="1" applyBorder="1" applyAlignment="1">
      <alignment horizontal="left"/>
    </xf>
    <xf numFmtId="0" fontId="15" fillId="3" borderId="8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169" fontId="1" fillId="4" borderId="10" xfId="0" applyNumberFormat="1" applyFont="1" applyFill="1" applyBorder="1"/>
    <xf numFmtId="0" fontId="15" fillId="3" borderId="8" xfId="0" applyFont="1" applyFill="1" applyBorder="1" applyAlignment="1">
      <alignment horizontal="center"/>
    </xf>
    <xf numFmtId="0" fontId="15" fillId="3" borderId="10" xfId="0" applyFont="1" applyFill="1" applyBorder="1" applyAlignment="1">
      <alignment horizontal="center"/>
    </xf>
    <xf numFmtId="0" fontId="15" fillId="3" borderId="13" xfId="0" applyFont="1" applyFill="1" applyBorder="1" applyAlignment="1">
      <alignment horizontal="center"/>
    </xf>
    <xf numFmtId="0" fontId="4" fillId="0" borderId="0" xfId="0" applyFont="1" applyAlignment="1"/>
    <xf numFmtId="0" fontId="15" fillId="3" borderId="10" xfId="0" applyFont="1" applyFill="1" applyBorder="1" applyAlignment="1">
      <alignment horizontal="center"/>
    </xf>
    <xf numFmtId="0" fontId="15" fillId="3" borderId="8" xfId="0" applyFont="1" applyFill="1" applyBorder="1" applyAlignment="1"/>
    <xf numFmtId="44" fontId="4" fillId="0" borderId="0" xfId="0" applyNumberFormat="1" applyFont="1"/>
    <xf numFmtId="43" fontId="4" fillId="0" borderId="0" xfId="0" applyNumberFormat="1" applyFont="1"/>
    <xf numFmtId="170" fontId="1" fillId="4" borderId="1" xfId="1" applyNumberFormat="1" applyFont="1" applyFill="1" applyBorder="1"/>
    <xf numFmtId="170" fontId="4" fillId="0" borderId="0" xfId="0" applyNumberFormat="1" applyFont="1"/>
    <xf numFmtId="170" fontId="4" fillId="4" borderId="1" xfId="1" applyNumberFormat="1" applyFont="1" applyFill="1" applyBorder="1"/>
    <xf numFmtId="166" fontId="15" fillId="3" borderId="14" xfId="0" applyNumberFormat="1" applyFont="1" applyFill="1" applyBorder="1" applyAlignment="1">
      <alignment horizontal="center"/>
    </xf>
    <xf numFmtId="1" fontId="15" fillId="3" borderId="14" xfId="0" applyNumberFormat="1" applyFont="1" applyFill="1" applyBorder="1" applyAlignment="1">
      <alignment horizontal="center"/>
    </xf>
    <xf numFmtId="166" fontId="4" fillId="0" borderId="14" xfId="0" applyNumberFormat="1" applyFont="1" applyFill="1" applyBorder="1" applyAlignment="1">
      <alignment horizontal="center"/>
    </xf>
    <xf numFmtId="166" fontId="4" fillId="0" borderId="3" xfId="0" applyNumberFormat="1" applyFont="1" applyBorder="1" applyAlignment="1">
      <alignment horizontal="center"/>
    </xf>
    <xf numFmtId="166" fontId="4" fillId="0" borderId="14" xfId="0" applyNumberFormat="1" applyFont="1" applyBorder="1" applyAlignment="1">
      <alignment horizontal="center"/>
    </xf>
    <xf numFmtId="171" fontId="4" fillId="4" borderId="1" xfId="2" applyNumberFormat="1" applyFont="1" applyFill="1" applyBorder="1"/>
    <xf numFmtId="171" fontId="4" fillId="4" borderId="1" xfId="2" applyNumberFormat="1" applyFont="1" applyFill="1" applyBorder="1" applyAlignment="1">
      <alignment horizontal="center"/>
    </xf>
    <xf numFmtId="0" fontId="4" fillId="0" borderId="0" xfId="0" applyFont="1" applyAlignment="1"/>
    <xf numFmtId="0" fontId="4" fillId="0" borderId="2" xfId="0" applyFont="1" applyBorder="1"/>
    <xf numFmtId="165" fontId="1" fillId="4" borderId="3" xfId="0" applyNumberFormat="1" applyFont="1" applyFill="1" applyBorder="1" applyAlignment="1">
      <alignment horizontal="center"/>
    </xf>
    <xf numFmtId="170" fontId="1" fillId="4" borderId="1" xfId="1" applyNumberFormat="1" applyFont="1" applyFill="1" applyBorder="1" applyAlignment="1">
      <alignment horizontal="center"/>
    </xf>
    <xf numFmtId="169" fontId="1" fillId="4" borderId="15" xfId="0" applyNumberFormat="1" applyFont="1" applyFill="1" applyBorder="1" applyAlignment="1">
      <alignment horizontal="center"/>
    </xf>
    <xf numFmtId="10" fontId="1" fillId="4" borderId="1" xfId="3" applyNumberFormat="1" applyFont="1" applyFill="1" applyBorder="1" applyAlignment="1">
      <alignment horizontal="center"/>
    </xf>
    <xf numFmtId="14" fontId="1" fillId="4" borderId="9" xfId="0" applyNumberFormat="1" applyFont="1" applyFill="1" applyBorder="1" applyAlignment="1">
      <alignment horizontal="center"/>
    </xf>
    <xf numFmtId="169" fontId="1" fillId="4" borderId="1" xfId="0" applyNumberFormat="1" applyFont="1" applyFill="1" applyBorder="1" applyAlignment="1">
      <alignment horizontal="center"/>
    </xf>
    <xf numFmtId="169" fontId="4" fillId="4" borderId="1" xfId="0" applyNumberFormat="1" applyFont="1" applyFill="1" applyBorder="1" applyAlignment="1">
      <alignment horizontal="center"/>
    </xf>
    <xf numFmtId="0" fontId="2" fillId="0" borderId="1" xfId="0" applyFont="1" applyBorder="1"/>
    <xf numFmtId="0" fontId="4" fillId="0" borderId="0" xfId="0" applyFont="1" applyAlignment="1"/>
    <xf numFmtId="0" fontId="15" fillId="3" borderId="11" xfId="0" applyFont="1" applyFill="1" applyBorder="1" applyAlignment="1">
      <alignment horizontal="center"/>
    </xf>
    <xf numFmtId="0" fontId="15" fillId="3" borderId="14" xfId="0" applyFont="1" applyFill="1" applyBorder="1" applyAlignment="1">
      <alignment horizontal="center"/>
    </xf>
    <xf numFmtId="0" fontId="4" fillId="0" borderId="3" xfId="0" applyFont="1" applyFill="1" applyBorder="1"/>
    <xf numFmtId="0" fontId="2" fillId="0" borderId="14" xfId="0" applyFont="1" applyFill="1" applyBorder="1"/>
    <xf numFmtId="0" fontId="1" fillId="4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4" fillId="0" borderId="16" xfId="0" applyFont="1" applyBorder="1"/>
    <xf numFmtId="165" fontId="0" fillId="4" borderId="3" xfId="0" applyNumberFormat="1" applyFill="1" applyBorder="1" applyAlignment="1">
      <alignment horizontal="center"/>
    </xf>
    <xf numFmtId="165" fontId="0" fillId="4" borderId="1" xfId="0" applyNumberForma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165" fontId="1" fillId="4" borderId="9" xfId="0" applyNumberFormat="1" applyFont="1" applyFill="1" applyBorder="1" applyAlignment="1">
      <alignment horizontal="center"/>
    </xf>
    <xf numFmtId="165" fontId="0" fillId="4" borderId="9" xfId="0" applyNumberForma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65" fontId="1" fillId="4" borderId="1" xfId="0" applyNumberFormat="1" applyFont="1" applyFill="1" applyBorder="1" applyAlignment="1">
      <alignment horizontal="left"/>
    </xf>
    <xf numFmtId="0" fontId="8" fillId="0" borderId="0" xfId="0" applyNumberFormat="1" applyFont="1" applyAlignment="1">
      <alignment horizontal="left"/>
    </xf>
    <xf numFmtId="0" fontId="4" fillId="0" borderId="0" xfId="0" applyFont="1" applyAlignment="1"/>
    <xf numFmtId="172" fontId="0" fillId="0" borderId="0" xfId="0" applyNumberFormat="1"/>
    <xf numFmtId="1" fontId="0" fillId="0" borderId="0" xfId="0" applyNumberFormat="1" applyFill="1"/>
    <xf numFmtId="10" fontId="0" fillId="0" borderId="0" xfId="0" applyNumberFormat="1" applyFill="1"/>
    <xf numFmtId="173" fontId="4" fillId="0" borderId="0" xfId="0" applyNumberFormat="1" applyFont="1" applyAlignment="1">
      <alignment horizontal="center"/>
    </xf>
    <xf numFmtId="0" fontId="1" fillId="4" borderId="9" xfId="0" applyFont="1" applyFill="1" applyBorder="1" applyAlignment="1">
      <alignment horizontal="left"/>
    </xf>
    <xf numFmtId="173" fontId="14" fillId="0" borderId="0" xfId="0" applyNumberFormat="1" applyFont="1" applyFill="1"/>
    <xf numFmtId="173" fontId="4" fillId="0" borderId="0" xfId="0" applyNumberFormat="1" applyFont="1"/>
    <xf numFmtId="0" fontId="4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left"/>
    </xf>
    <xf numFmtId="0" fontId="15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114300</xdr:colOff>
          <xdr:row>0</xdr:row>
          <xdr:rowOff>152400</xdr:rowOff>
        </xdr:from>
        <xdr:to>
          <xdr:col>8</xdr:col>
          <xdr:colOff>504825</xdr:colOff>
          <xdr:row>3</xdr:row>
          <xdr:rowOff>152400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114300</xdr:colOff>
          <xdr:row>1</xdr:row>
          <xdr:rowOff>0</xdr:rowOff>
        </xdr:from>
        <xdr:to>
          <xdr:col>8</xdr:col>
          <xdr:colOff>571500</xdr:colOff>
          <xdr:row>4</xdr:row>
          <xdr:rowOff>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123825</xdr:colOff>
          <xdr:row>0</xdr:row>
          <xdr:rowOff>95250</xdr:rowOff>
        </xdr:from>
        <xdr:to>
          <xdr:col>8</xdr:col>
          <xdr:colOff>581025</xdr:colOff>
          <xdr:row>3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114300</xdr:colOff>
          <xdr:row>0</xdr:row>
          <xdr:rowOff>152400</xdr:rowOff>
        </xdr:from>
        <xdr:to>
          <xdr:col>8</xdr:col>
          <xdr:colOff>504825</xdr:colOff>
          <xdr:row>3</xdr:row>
          <xdr:rowOff>152400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0</xdr:row>
          <xdr:rowOff>152400</xdr:rowOff>
        </xdr:from>
        <xdr:to>
          <xdr:col>8</xdr:col>
          <xdr:colOff>561975</xdr:colOff>
          <xdr:row>3</xdr:row>
          <xdr:rowOff>152400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133350</xdr:colOff>
          <xdr:row>1</xdr:row>
          <xdr:rowOff>9525</xdr:rowOff>
        </xdr:from>
        <xdr:to>
          <xdr:col>9</xdr:col>
          <xdr:colOff>590550</xdr:colOff>
          <xdr:row>4</xdr:row>
          <xdr:rowOff>9525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133350</xdr:colOff>
          <xdr:row>1</xdr:row>
          <xdr:rowOff>9525</xdr:rowOff>
        </xdr:from>
        <xdr:to>
          <xdr:col>9</xdr:col>
          <xdr:colOff>590550</xdr:colOff>
          <xdr:row>4</xdr:row>
          <xdr:rowOff>9525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</xdr:row>
          <xdr:rowOff>38100</xdr:rowOff>
        </xdr:from>
        <xdr:to>
          <xdr:col>5</xdr:col>
          <xdr:colOff>666750</xdr:colOff>
          <xdr:row>4</xdr:row>
          <xdr:rowOff>114300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2</xdr:row>
          <xdr:rowOff>19050</xdr:rowOff>
        </xdr:from>
        <xdr:to>
          <xdr:col>5</xdr:col>
          <xdr:colOff>609600</xdr:colOff>
          <xdr:row>4</xdr:row>
          <xdr:rowOff>95250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workbookViewId="0">
      <selection activeCell="A28" sqref="A28"/>
    </sheetView>
  </sheetViews>
  <sheetFormatPr defaultRowHeight="12.75" x14ac:dyDescent="0.2"/>
  <cols>
    <col min="1" max="1" width="14.85546875" style="1" customWidth="1"/>
    <col min="2" max="2" width="11.85546875" style="1" customWidth="1"/>
    <col min="3" max="3" width="14.7109375" style="1" customWidth="1"/>
    <col min="4" max="4" width="14.85546875" style="1" bestFit="1" customWidth="1"/>
    <col min="5" max="5" width="14.85546875" style="1" customWidth="1"/>
    <col min="6" max="6" width="12.85546875" style="1" bestFit="1" customWidth="1"/>
    <col min="7" max="7" width="13.7109375" style="9" bestFit="1" customWidth="1"/>
    <col min="8" max="8" width="14" style="9" customWidth="1"/>
    <col min="9" max="9" width="10.42578125" style="9" bestFit="1" customWidth="1"/>
    <col min="10" max="10" width="14.140625" style="9" customWidth="1"/>
    <col min="11" max="11" width="14.7109375" style="9" bestFit="1" customWidth="1"/>
    <col min="12" max="16384" width="9.140625" style="1"/>
  </cols>
  <sheetData>
    <row r="1" spans="1:11" customFormat="1" x14ac:dyDescent="0.2">
      <c r="A1" s="8" t="s">
        <v>14</v>
      </c>
      <c r="B1" s="3"/>
      <c r="C1" s="3"/>
      <c r="D1" s="3"/>
      <c r="E1" s="3"/>
      <c r="F1" s="3"/>
      <c r="H1" s="9"/>
      <c r="I1" s="24"/>
      <c r="J1" s="24"/>
      <c r="K1" s="24"/>
    </row>
    <row r="2" spans="1:11" customFormat="1" x14ac:dyDescent="0.2">
      <c r="A2" s="1"/>
      <c r="B2" s="3" t="s">
        <v>9</v>
      </c>
      <c r="C2" s="3"/>
      <c r="D2" s="55">
        <v>43100</v>
      </c>
      <c r="E2" s="55"/>
      <c r="F2" s="23" t="s">
        <v>12</v>
      </c>
      <c r="G2" s="22">
        <f ca="1">NOW()</f>
        <v>44089.448963078707</v>
      </c>
      <c r="H2" s="9"/>
      <c r="I2" s="24"/>
      <c r="J2" s="24"/>
      <c r="K2" s="24"/>
    </row>
    <row r="3" spans="1:11" customFormat="1" ht="6" customHeight="1" x14ac:dyDescent="0.2">
      <c r="A3" s="1"/>
      <c r="B3" s="3"/>
      <c r="C3" s="3"/>
      <c r="D3" s="3"/>
      <c r="E3" s="3"/>
      <c r="F3" s="3"/>
      <c r="G3" s="6"/>
      <c r="H3" s="9"/>
      <c r="I3" s="24"/>
      <c r="J3" s="24"/>
      <c r="K3" s="24"/>
    </row>
    <row r="4" spans="1:11" customFormat="1" x14ac:dyDescent="0.2">
      <c r="A4" s="5" t="s">
        <v>516</v>
      </c>
      <c r="B4" s="3"/>
      <c r="C4" s="3"/>
      <c r="D4" s="3"/>
      <c r="E4" s="3"/>
      <c r="F4" s="3"/>
      <c r="H4" s="9"/>
      <c r="I4" s="24"/>
      <c r="J4" s="24"/>
      <c r="K4" s="24"/>
    </row>
    <row r="5" spans="1:11" customFormat="1" ht="5.25" customHeight="1" x14ac:dyDescent="0.2">
      <c r="I5" s="24"/>
      <c r="J5" s="24"/>
      <c r="K5" s="24"/>
    </row>
    <row r="6" spans="1:11" customFormat="1" x14ac:dyDescent="0.2">
      <c r="A6" s="59" t="s">
        <v>470</v>
      </c>
      <c r="B6" s="60" t="s">
        <v>456</v>
      </c>
      <c r="C6" s="60" t="s">
        <v>474</v>
      </c>
      <c r="D6" s="59" t="s">
        <v>473</v>
      </c>
      <c r="E6" s="60" t="s">
        <v>1</v>
      </c>
      <c r="F6" s="59" t="s">
        <v>2</v>
      </c>
      <c r="G6" s="60" t="s">
        <v>3</v>
      </c>
      <c r="H6" s="60" t="s">
        <v>4</v>
      </c>
      <c r="I6" s="61" t="s">
        <v>11</v>
      </c>
      <c r="J6" s="9"/>
      <c r="K6" s="9"/>
    </row>
    <row r="7" spans="1:11" customFormat="1" x14ac:dyDescent="0.2">
      <c r="A7" s="115" t="s">
        <v>471</v>
      </c>
      <c r="B7" s="63" t="s">
        <v>459</v>
      </c>
      <c r="C7" s="116" t="s">
        <v>455</v>
      </c>
      <c r="D7" s="86" t="s">
        <v>5</v>
      </c>
      <c r="E7" s="63" t="s">
        <v>5</v>
      </c>
      <c r="F7" s="86" t="s">
        <v>5</v>
      </c>
      <c r="G7" s="63" t="s">
        <v>5</v>
      </c>
      <c r="H7" s="63" t="s">
        <v>1</v>
      </c>
      <c r="I7" s="64">
        <v>100</v>
      </c>
      <c r="J7" s="9"/>
      <c r="K7" s="9"/>
    </row>
    <row r="8" spans="1:11" customFormat="1" ht="1.5" customHeight="1" x14ac:dyDescent="0.2">
      <c r="A8" s="32"/>
      <c r="B8" s="35"/>
      <c r="C8" s="117"/>
      <c r="D8" s="27"/>
      <c r="E8" s="2"/>
      <c r="F8" s="27"/>
      <c r="G8" s="2"/>
      <c r="H8" s="2"/>
      <c r="I8" s="25"/>
      <c r="J8" s="9"/>
      <c r="K8" s="9"/>
    </row>
    <row r="9" spans="1:11" x14ac:dyDescent="0.2">
      <c r="A9" s="79" t="s">
        <v>517</v>
      </c>
      <c r="B9" s="94">
        <v>15000000</v>
      </c>
      <c r="C9" s="69">
        <v>3.85E-2</v>
      </c>
      <c r="D9" s="123">
        <v>42277</v>
      </c>
      <c r="E9" s="112">
        <v>43738</v>
      </c>
      <c r="F9" s="67">
        <v>43008</v>
      </c>
      <c r="G9" s="81">
        <v>43189</v>
      </c>
      <c r="H9" s="69">
        <v>4.1272000000000003E-2</v>
      </c>
      <c r="I9" s="102">
        <v>99.532387</v>
      </c>
      <c r="K9" s="135"/>
    </row>
    <row r="10" spans="1:11" x14ac:dyDescent="0.2">
      <c r="A10" s="79" t="s">
        <v>529</v>
      </c>
      <c r="B10" s="94">
        <v>10000000</v>
      </c>
      <c r="C10" s="69">
        <v>4.7500000000000001E-2</v>
      </c>
      <c r="D10" s="123">
        <v>42312</v>
      </c>
      <c r="E10" s="112">
        <v>43773</v>
      </c>
      <c r="F10" s="67">
        <v>43043</v>
      </c>
      <c r="G10" s="81">
        <v>43224</v>
      </c>
      <c r="H10" s="69">
        <v>4.0808999999999998E-2</v>
      </c>
      <c r="I10" s="102">
        <v>99.609530000000007</v>
      </c>
      <c r="K10" s="135"/>
    </row>
    <row r="11" spans="1:11" ht="13.5" customHeight="1" x14ac:dyDescent="0.2"/>
    <row r="12" spans="1:11" x14ac:dyDescent="0.2">
      <c r="A12" s="57" t="s">
        <v>90</v>
      </c>
      <c r="G12" s="1"/>
      <c r="H12" s="1"/>
      <c r="I12" s="1"/>
      <c r="J12" s="1"/>
      <c r="K12" s="1"/>
    </row>
    <row r="13" spans="1:11" x14ac:dyDescent="0.2">
      <c r="A13" s="1" t="s">
        <v>91</v>
      </c>
      <c r="G13" s="1"/>
      <c r="H13" s="1"/>
      <c r="I13" s="1"/>
      <c r="J13" s="1"/>
      <c r="K13" s="1"/>
    </row>
    <row r="14" spans="1:11" x14ac:dyDescent="0.2">
      <c r="A14" s="140" t="s">
        <v>89</v>
      </c>
      <c r="B14" s="140"/>
      <c r="C14" s="140"/>
      <c r="D14" s="140"/>
      <c r="E14" s="140"/>
      <c r="F14" s="140"/>
      <c r="G14" s="140"/>
      <c r="H14" s="140"/>
      <c r="I14" s="1"/>
      <c r="J14" s="92"/>
      <c r="K14" s="1"/>
    </row>
    <row r="15" spans="1:11" x14ac:dyDescent="0.2">
      <c r="A15" s="1" t="s">
        <v>142</v>
      </c>
      <c r="F15" s="9"/>
      <c r="I15" s="1"/>
    </row>
    <row r="16" spans="1:11" x14ac:dyDescent="0.2">
      <c r="A16" s="1" t="s">
        <v>138</v>
      </c>
      <c r="F16" s="9"/>
      <c r="I16" s="1"/>
    </row>
    <row r="17" spans="1:11" x14ac:dyDescent="0.2">
      <c r="A17" s="1" t="s">
        <v>136</v>
      </c>
      <c r="F17" s="9"/>
      <c r="I17" s="1"/>
    </row>
    <row r="18" spans="1:11" x14ac:dyDescent="0.2">
      <c r="A18" s="1" t="s">
        <v>139</v>
      </c>
      <c r="F18" s="9"/>
    </row>
    <row r="19" spans="1:11" x14ac:dyDescent="0.2">
      <c r="A19" s="1" t="s">
        <v>140</v>
      </c>
      <c r="F19" s="9"/>
      <c r="I19" s="1"/>
    </row>
    <row r="20" spans="1:11" x14ac:dyDescent="0.2">
      <c r="A20" s="1" t="s">
        <v>13</v>
      </c>
      <c r="F20" s="9"/>
    </row>
    <row r="21" spans="1:11" x14ac:dyDescent="0.2">
      <c r="F21" s="9"/>
    </row>
    <row r="22" spans="1:11" x14ac:dyDescent="0.2">
      <c r="A22" s="42"/>
      <c r="B22" s="8"/>
      <c r="C22" s="8"/>
      <c r="D22" s="8"/>
      <c r="E22" s="8"/>
      <c r="F22" s="8"/>
    </row>
    <row r="23" spans="1:11" x14ac:dyDescent="0.2">
      <c r="B23" s="15"/>
      <c r="C23" s="15"/>
      <c r="D23" s="15"/>
      <c r="E23" s="15"/>
      <c r="H23" s="15"/>
      <c r="I23" s="1"/>
      <c r="J23" s="1"/>
      <c r="K23" s="1"/>
    </row>
    <row r="24" spans="1:11" x14ac:dyDescent="0.2">
      <c r="A24" s="14"/>
    </row>
    <row r="26" spans="1:11" x14ac:dyDescent="0.2">
      <c r="A26" s="57"/>
    </row>
  </sheetData>
  <sheetProtection password="DFC9" sheet="1" objects="1" scenarios="1"/>
  <sortState ref="A9:I10">
    <sortCondition ref="E9:E10"/>
  </sortState>
  <mergeCells count="1">
    <mergeCell ref="A14:H14"/>
  </mergeCells>
  <printOptions horizontalCentered="1"/>
  <pageMargins left="0.98425196850393704" right="0.98425196850393704" top="0.23622047244094491" bottom="0.41" header="0.23622047244094491" footer="0"/>
  <pageSetup paperSize="9" scale="92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15361" r:id="rId4">
          <objectPr defaultSize="0" autoPict="0" r:id="rId5">
            <anchor moveWithCells="1" sizeWithCells="1">
              <from>
                <xdr:col>8</xdr:col>
                <xdr:colOff>114300</xdr:colOff>
                <xdr:row>0</xdr:row>
                <xdr:rowOff>152400</xdr:rowOff>
              </from>
              <to>
                <xdr:col>8</xdr:col>
                <xdr:colOff>504825</xdr:colOff>
                <xdr:row>3</xdr:row>
                <xdr:rowOff>152400</xdr:rowOff>
              </to>
            </anchor>
          </objectPr>
        </oleObject>
      </mc:Choice>
      <mc:Fallback>
        <oleObject progId="PBrush" shapeId="1536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L314"/>
  <sheetViews>
    <sheetView zoomScaleNormal="100" workbookViewId="0">
      <pane ySplit="8" topLeftCell="A9" activePane="bottomLeft" state="frozen"/>
      <selection activeCell="N30" sqref="N30"/>
      <selection pane="bottomLeft" activeCell="A2" sqref="A2"/>
    </sheetView>
  </sheetViews>
  <sheetFormatPr defaultRowHeight="12.75" x14ac:dyDescent="0.2"/>
  <cols>
    <col min="1" max="1" width="17.28515625" customWidth="1"/>
    <col min="2" max="2" width="15.5703125" bestFit="1" customWidth="1"/>
    <col min="3" max="4" width="14.7109375" customWidth="1"/>
    <col min="5" max="5" width="15.5703125" customWidth="1"/>
    <col min="6" max="7" width="15.7109375" style="37" customWidth="1"/>
    <col min="8" max="8" width="11.28515625" customWidth="1"/>
    <col min="9" max="9" width="11" style="24" bestFit="1" customWidth="1"/>
    <col min="10" max="10" width="14.7109375" style="24" customWidth="1"/>
    <col min="11" max="11" width="16.7109375" style="24" customWidth="1"/>
  </cols>
  <sheetData>
    <row r="1" spans="1:11" x14ac:dyDescent="0.2">
      <c r="A1" s="8" t="s">
        <v>14</v>
      </c>
      <c r="B1" s="3"/>
      <c r="C1" s="3"/>
      <c r="D1" s="3"/>
      <c r="E1" s="3"/>
      <c r="H1" s="24"/>
    </row>
    <row r="2" spans="1:11" x14ac:dyDescent="0.2">
      <c r="B2" s="3" t="s">
        <v>9</v>
      </c>
      <c r="C2" s="55">
        <f>ValueDateFDB</f>
        <v>43100</v>
      </c>
      <c r="D2" s="55"/>
      <c r="E2" s="23" t="s">
        <v>12</v>
      </c>
      <c r="F2" s="38">
        <f ca="1">NOW()</f>
        <v>44089.448963078707</v>
      </c>
      <c r="G2" s="38"/>
      <c r="H2" s="24"/>
    </row>
    <row r="3" spans="1:11" ht="6" customHeight="1" x14ac:dyDescent="0.2">
      <c r="A3" s="1"/>
      <c r="B3" s="3"/>
      <c r="C3" s="3"/>
      <c r="D3" s="3"/>
      <c r="E3" s="3"/>
      <c r="F3" s="39"/>
      <c r="G3" s="39"/>
      <c r="H3" s="24"/>
    </row>
    <row r="4" spans="1:11" x14ac:dyDescent="0.2">
      <c r="A4" s="5" t="s">
        <v>0</v>
      </c>
      <c r="B4" s="3"/>
      <c r="C4" s="3"/>
      <c r="D4" s="3"/>
      <c r="E4" s="3"/>
      <c r="H4" s="24"/>
    </row>
    <row r="5" spans="1:11" ht="5.25" customHeight="1" x14ac:dyDescent="0.2"/>
    <row r="6" spans="1:11" x14ac:dyDescent="0.2">
      <c r="A6" s="59" t="s">
        <v>470</v>
      </c>
      <c r="B6" s="60" t="s">
        <v>456</v>
      </c>
      <c r="C6" s="58" t="s">
        <v>472</v>
      </c>
      <c r="D6" s="59" t="s">
        <v>473</v>
      </c>
      <c r="E6" s="60" t="s">
        <v>1</v>
      </c>
      <c r="F6" s="59" t="s">
        <v>2</v>
      </c>
      <c r="G6" s="60" t="s">
        <v>3</v>
      </c>
      <c r="H6" s="60" t="s">
        <v>4</v>
      </c>
      <c r="I6" s="61" t="s">
        <v>11</v>
      </c>
    </row>
    <row r="7" spans="1:11" ht="14.25" customHeight="1" x14ac:dyDescent="0.2">
      <c r="A7" s="86" t="s">
        <v>471</v>
      </c>
      <c r="B7" s="63" t="s">
        <v>458</v>
      </c>
      <c r="C7" s="90" t="s">
        <v>457</v>
      </c>
      <c r="D7" s="86" t="s">
        <v>5</v>
      </c>
      <c r="E7" s="63" t="s">
        <v>5</v>
      </c>
      <c r="F7" s="86" t="s">
        <v>5</v>
      </c>
      <c r="G7" s="63" t="s">
        <v>5</v>
      </c>
      <c r="H7" s="63" t="s">
        <v>1</v>
      </c>
      <c r="I7" s="64">
        <v>100</v>
      </c>
    </row>
    <row r="8" spans="1:11" ht="1.5" customHeight="1" x14ac:dyDescent="0.2">
      <c r="A8" s="30"/>
      <c r="B8" s="101"/>
      <c r="C8" s="29"/>
      <c r="D8" s="27"/>
      <c r="E8" s="40"/>
      <c r="F8" s="27"/>
      <c r="G8" s="2"/>
      <c r="H8" s="2"/>
      <c r="I8" s="25"/>
    </row>
    <row r="9" spans="1:11" x14ac:dyDescent="0.2">
      <c r="A9" s="70" t="s">
        <v>146</v>
      </c>
      <c r="B9" s="94">
        <v>10100000</v>
      </c>
      <c r="C9" s="69">
        <v>6.5000000000000002E-2</v>
      </c>
      <c r="D9" s="125">
        <v>39470</v>
      </c>
      <c r="E9" s="71">
        <v>43123</v>
      </c>
      <c r="F9" s="66">
        <v>42939</v>
      </c>
      <c r="G9" s="67">
        <v>43123</v>
      </c>
      <c r="H9" s="69">
        <v>7.2830000000000004E-3</v>
      </c>
      <c r="I9" s="103">
        <v>100.359273</v>
      </c>
      <c r="J9" s="137"/>
      <c r="K9" s="53"/>
    </row>
    <row r="10" spans="1:11" s="53" customFormat="1" x14ac:dyDescent="0.2">
      <c r="A10" s="70" t="s">
        <v>15</v>
      </c>
      <c r="B10" s="94">
        <v>2000000</v>
      </c>
      <c r="C10" s="69">
        <v>6.1199999999999997E-2</v>
      </c>
      <c r="D10" s="125">
        <v>37664</v>
      </c>
      <c r="E10" s="71">
        <v>43143</v>
      </c>
      <c r="F10" s="66">
        <v>42959</v>
      </c>
      <c r="G10" s="67">
        <v>43143</v>
      </c>
      <c r="H10" s="69">
        <v>1.0149999999999999E-2</v>
      </c>
      <c r="I10" s="103">
        <v>100.593024</v>
      </c>
      <c r="J10" s="137"/>
      <c r="K10" s="24"/>
    </row>
    <row r="11" spans="1:11" x14ac:dyDescent="0.2">
      <c r="A11" s="70" t="s">
        <v>16</v>
      </c>
      <c r="B11" s="94">
        <v>2000000</v>
      </c>
      <c r="C11" s="69">
        <v>6.08E-2</v>
      </c>
      <c r="D11" s="125">
        <v>37678</v>
      </c>
      <c r="E11" s="71">
        <v>43157</v>
      </c>
      <c r="F11" s="66">
        <v>42973</v>
      </c>
      <c r="G11" s="67">
        <v>43157</v>
      </c>
      <c r="H11" s="69">
        <v>1.085E-2</v>
      </c>
      <c r="I11" s="103">
        <v>100.76886399999999</v>
      </c>
      <c r="J11" s="137"/>
    </row>
    <row r="12" spans="1:11" x14ac:dyDescent="0.2">
      <c r="A12" s="70" t="s">
        <v>17</v>
      </c>
      <c r="B12" s="94">
        <v>3000000</v>
      </c>
      <c r="C12" s="69">
        <v>6.0100000000000001E-2</v>
      </c>
      <c r="D12" s="125">
        <v>37692</v>
      </c>
      <c r="E12" s="71">
        <v>43171</v>
      </c>
      <c r="F12" s="66">
        <v>42990</v>
      </c>
      <c r="G12" s="67">
        <v>43171</v>
      </c>
      <c r="H12" s="69">
        <v>1.1917000000000001E-2</v>
      </c>
      <c r="I12" s="103">
        <v>100.938563</v>
      </c>
      <c r="J12" s="137"/>
      <c r="K12" s="53"/>
    </row>
    <row r="13" spans="1:11" s="53" customFormat="1" x14ac:dyDescent="0.2">
      <c r="A13" s="70" t="s">
        <v>149</v>
      </c>
      <c r="B13" s="94">
        <v>7100000</v>
      </c>
      <c r="C13" s="69">
        <v>6.6000000000000003E-2</v>
      </c>
      <c r="D13" s="125">
        <v>39526</v>
      </c>
      <c r="E13" s="71">
        <v>43178</v>
      </c>
      <c r="F13" s="66">
        <v>42997</v>
      </c>
      <c r="G13" s="67">
        <v>43178</v>
      </c>
      <c r="H13" s="69">
        <v>1.2500000000000001E-2</v>
      </c>
      <c r="I13" s="103">
        <v>101.144622</v>
      </c>
      <c r="J13" s="137"/>
      <c r="K13" s="24"/>
    </row>
    <row r="14" spans="1:11" x14ac:dyDescent="0.2">
      <c r="A14" s="70" t="s">
        <v>18</v>
      </c>
      <c r="B14" s="94">
        <v>3000000</v>
      </c>
      <c r="C14" s="69">
        <v>5.9900000000000002E-2</v>
      </c>
      <c r="D14" s="125">
        <v>37706</v>
      </c>
      <c r="E14" s="71">
        <v>43185</v>
      </c>
      <c r="F14" s="66">
        <v>43004</v>
      </c>
      <c r="G14" s="67">
        <v>43185</v>
      </c>
      <c r="H14" s="69">
        <v>1.3082999999999999E-2</v>
      </c>
      <c r="I14" s="103">
        <v>101.09106300000001</v>
      </c>
      <c r="J14" s="137"/>
      <c r="K14" s="53"/>
    </row>
    <row r="15" spans="1:11" s="53" customFormat="1" x14ac:dyDescent="0.2">
      <c r="A15" s="129" t="s">
        <v>570</v>
      </c>
      <c r="B15" s="94">
        <v>2000000</v>
      </c>
      <c r="C15" s="69">
        <v>5.8900000000000001E-2</v>
      </c>
      <c r="D15" s="125">
        <v>37748</v>
      </c>
      <c r="E15" s="71">
        <v>43227</v>
      </c>
      <c r="F15" s="66">
        <v>43046</v>
      </c>
      <c r="G15" s="67">
        <v>43227</v>
      </c>
      <c r="H15" s="69">
        <v>2.1000000000000001E-2</v>
      </c>
      <c r="I15" s="103">
        <v>101.313491</v>
      </c>
      <c r="J15" s="137"/>
      <c r="K15" s="24"/>
    </row>
    <row r="16" spans="1:11" x14ac:dyDescent="0.2">
      <c r="A16" s="70" t="s">
        <v>152</v>
      </c>
      <c r="B16" s="94">
        <v>5100000</v>
      </c>
      <c r="C16" s="69">
        <v>6.7000000000000004E-2</v>
      </c>
      <c r="D16" s="125">
        <v>39575</v>
      </c>
      <c r="E16" s="71">
        <v>43227</v>
      </c>
      <c r="F16" s="66">
        <v>43046</v>
      </c>
      <c r="G16" s="67">
        <v>43227</v>
      </c>
      <c r="H16" s="69">
        <v>2.1000000000000001E-2</v>
      </c>
      <c r="I16" s="103">
        <v>101.5947</v>
      </c>
      <c r="J16" s="137"/>
      <c r="K16" s="1"/>
    </row>
    <row r="17" spans="1:11" s="1" customFormat="1" x14ac:dyDescent="0.2">
      <c r="A17" s="70" t="s">
        <v>19</v>
      </c>
      <c r="B17" s="94">
        <v>2000000</v>
      </c>
      <c r="C17" s="69">
        <v>5.8000000000000003E-2</v>
      </c>
      <c r="D17" s="125">
        <v>37762</v>
      </c>
      <c r="E17" s="71">
        <v>43241</v>
      </c>
      <c r="F17" s="66">
        <v>43060</v>
      </c>
      <c r="G17" s="67">
        <v>43241</v>
      </c>
      <c r="H17" s="69">
        <v>2.3800000000000002E-2</v>
      </c>
      <c r="I17" s="103">
        <v>101.31397800000001</v>
      </c>
      <c r="J17" s="137"/>
    </row>
    <row r="18" spans="1:11" s="1" customFormat="1" x14ac:dyDescent="0.2">
      <c r="A18" s="70" t="s">
        <v>20</v>
      </c>
      <c r="B18" s="94">
        <v>2000000</v>
      </c>
      <c r="C18" s="69">
        <v>5.7500000000000002E-2</v>
      </c>
      <c r="D18" s="125">
        <v>37776</v>
      </c>
      <c r="E18" s="71">
        <v>43255</v>
      </c>
      <c r="F18" s="66">
        <v>43073</v>
      </c>
      <c r="G18" s="67">
        <v>43255</v>
      </c>
      <c r="H18" s="69">
        <v>2.6616999999999998E-2</v>
      </c>
      <c r="I18" s="103">
        <v>101.29555499999999</v>
      </c>
      <c r="J18" s="137"/>
      <c r="K18" s="7"/>
    </row>
    <row r="19" spans="1:11" s="7" customFormat="1" x14ac:dyDescent="0.2">
      <c r="A19" s="70" t="s">
        <v>21</v>
      </c>
      <c r="B19" s="94">
        <v>2000000</v>
      </c>
      <c r="C19" s="69">
        <v>5.67E-2</v>
      </c>
      <c r="D19" s="125">
        <v>37790</v>
      </c>
      <c r="E19" s="71">
        <v>43269</v>
      </c>
      <c r="F19" s="66">
        <v>43087</v>
      </c>
      <c r="G19" s="67">
        <v>43269</v>
      </c>
      <c r="H19" s="69">
        <v>2.9463E-2</v>
      </c>
      <c r="I19" s="103">
        <v>101.244777</v>
      </c>
      <c r="J19" s="137"/>
      <c r="K19" s="24"/>
    </row>
    <row r="20" spans="1:11" x14ac:dyDescent="0.2">
      <c r="A20" s="70" t="s">
        <v>155</v>
      </c>
      <c r="B20" s="94">
        <v>3470000</v>
      </c>
      <c r="C20" s="69">
        <v>7.0000000000000007E-2</v>
      </c>
      <c r="D20" s="125">
        <v>39617</v>
      </c>
      <c r="E20" s="71">
        <v>43269</v>
      </c>
      <c r="F20" s="66">
        <v>43087</v>
      </c>
      <c r="G20" s="67">
        <v>43269</v>
      </c>
      <c r="H20" s="69">
        <v>2.9463E-2</v>
      </c>
      <c r="I20" s="103">
        <v>101.853303</v>
      </c>
      <c r="J20" s="137"/>
      <c r="K20" s="1"/>
    </row>
    <row r="21" spans="1:11" s="1" customFormat="1" x14ac:dyDescent="0.2">
      <c r="A21" s="70" t="s">
        <v>22</v>
      </c>
      <c r="B21" s="94">
        <v>5000000</v>
      </c>
      <c r="C21" s="69">
        <v>5.6399999999999999E-2</v>
      </c>
      <c r="D21" s="125">
        <v>37804</v>
      </c>
      <c r="E21" s="71">
        <v>43283</v>
      </c>
      <c r="F21" s="66">
        <v>42918</v>
      </c>
      <c r="G21" s="67">
        <v>43102</v>
      </c>
      <c r="H21" s="69">
        <v>3.177E-2</v>
      </c>
      <c r="I21" s="103">
        <v>101.225076</v>
      </c>
      <c r="J21" s="137"/>
    </row>
    <row r="22" spans="1:11" s="1" customFormat="1" x14ac:dyDescent="0.2">
      <c r="A22" s="70" t="s">
        <v>23</v>
      </c>
      <c r="B22" s="94">
        <v>5000000</v>
      </c>
      <c r="C22" s="69">
        <v>5.5800000000000002E-2</v>
      </c>
      <c r="D22" s="125">
        <v>37825</v>
      </c>
      <c r="E22" s="71">
        <v>43304</v>
      </c>
      <c r="F22" s="66">
        <v>42939</v>
      </c>
      <c r="G22" s="67">
        <v>43123</v>
      </c>
      <c r="H22" s="69">
        <v>3.2259999999999997E-2</v>
      </c>
      <c r="I22" s="103">
        <v>101.299361</v>
      </c>
      <c r="J22" s="137"/>
    </row>
    <row r="23" spans="1:11" s="1" customFormat="1" x14ac:dyDescent="0.2">
      <c r="A23" s="70" t="s">
        <v>158</v>
      </c>
      <c r="B23" s="94">
        <v>4100000</v>
      </c>
      <c r="C23" s="69">
        <v>7.0499999999999993E-2</v>
      </c>
      <c r="D23" s="125">
        <v>39652</v>
      </c>
      <c r="E23" s="71">
        <v>43304</v>
      </c>
      <c r="F23" s="66">
        <v>42939</v>
      </c>
      <c r="G23" s="67">
        <v>43123</v>
      </c>
      <c r="H23" s="69">
        <v>3.2259999999999997E-2</v>
      </c>
      <c r="I23" s="103">
        <v>102.111654</v>
      </c>
      <c r="J23" s="137"/>
    </row>
    <row r="24" spans="1:11" s="1" customFormat="1" x14ac:dyDescent="0.2">
      <c r="A24" s="72" t="s">
        <v>289</v>
      </c>
      <c r="B24" s="94">
        <v>3500000</v>
      </c>
      <c r="C24" s="69">
        <v>6.7000000000000004E-2</v>
      </c>
      <c r="D24" s="125">
        <v>40394</v>
      </c>
      <c r="E24" s="71">
        <v>43316</v>
      </c>
      <c r="F24" s="66">
        <v>42951</v>
      </c>
      <c r="G24" s="67">
        <v>43135</v>
      </c>
      <c r="H24" s="69">
        <v>3.252E-2</v>
      </c>
      <c r="I24" s="103">
        <v>102.01185</v>
      </c>
      <c r="J24" s="137"/>
    </row>
    <row r="25" spans="1:11" s="1" customFormat="1" x14ac:dyDescent="0.2">
      <c r="A25" s="70" t="s">
        <v>24</v>
      </c>
      <c r="B25" s="94">
        <v>7000000</v>
      </c>
      <c r="C25" s="69">
        <v>5.5500000000000001E-2</v>
      </c>
      <c r="D25" s="125" t="s">
        <v>476</v>
      </c>
      <c r="E25" s="71">
        <v>43318</v>
      </c>
      <c r="F25" s="66">
        <v>42953</v>
      </c>
      <c r="G25" s="67">
        <v>43137</v>
      </c>
      <c r="H25" s="69">
        <v>3.2559999999999999E-2</v>
      </c>
      <c r="I25" s="103">
        <v>101.34978</v>
      </c>
      <c r="J25" s="137"/>
    </row>
    <row r="26" spans="1:11" s="1" customFormat="1" x14ac:dyDescent="0.2">
      <c r="A26" s="70" t="s">
        <v>25</v>
      </c>
      <c r="B26" s="94">
        <v>7000000</v>
      </c>
      <c r="C26" s="69">
        <v>5.5500000000000001E-2</v>
      </c>
      <c r="D26" s="125">
        <v>37846</v>
      </c>
      <c r="E26" s="71">
        <v>43325</v>
      </c>
      <c r="F26" s="66">
        <v>42960</v>
      </c>
      <c r="G26" s="67">
        <v>43144</v>
      </c>
      <c r="H26" s="69">
        <v>3.27E-2</v>
      </c>
      <c r="I26" s="103">
        <v>101.3831</v>
      </c>
      <c r="J26" s="137"/>
    </row>
    <row r="27" spans="1:11" s="1" customFormat="1" x14ac:dyDescent="0.2">
      <c r="A27" s="70" t="s">
        <v>162</v>
      </c>
      <c r="B27" s="94">
        <v>5200000</v>
      </c>
      <c r="C27" s="69">
        <v>7.0999999999999994E-2</v>
      </c>
      <c r="D27" s="125">
        <v>39680</v>
      </c>
      <c r="E27" s="71">
        <v>43332</v>
      </c>
      <c r="F27" s="66">
        <v>42967</v>
      </c>
      <c r="G27" s="67">
        <v>43151</v>
      </c>
      <c r="H27" s="69">
        <v>3.2840000000000001E-2</v>
      </c>
      <c r="I27" s="103">
        <v>102.38629400000001</v>
      </c>
      <c r="J27" s="137"/>
      <c r="K27" s="24"/>
    </row>
    <row r="28" spans="1:11" x14ac:dyDescent="0.2">
      <c r="A28" s="70" t="s">
        <v>26</v>
      </c>
      <c r="B28" s="94">
        <v>7000000</v>
      </c>
      <c r="C28" s="69">
        <v>5.5599999999999997E-2</v>
      </c>
      <c r="D28" s="125">
        <v>37860</v>
      </c>
      <c r="E28" s="71">
        <v>43339</v>
      </c>
      <c r="F28" s="66">
        <v>42974</v>
      </c>
      <c r="G28" s="67">
        <v>43158</v>
      </c>
      <c r="H28" s="69">
        <v>3.2980000000000002E-2</v>
      </c>
      <c r="I28" s="103">
        <v>101.454712</v>
      </c>
      <c r="J28" s="137"/>
      <c r="K28" s="1"/>
    </row>
    <row r="29" spans="1:11" s="1" customFormat="1" x14ac:dyDescent="0.2">
      <c r="A29" s="70" t="s">
        <v>165</v>
      </c>
      <c r="B29" s="94">
        <v>2100000</v>
      </c>
      <c r="C29" s="69">
        <v>7.0999999999999994E-2</v>
      </c>
      <c r="D29" s="125">
        <v>39694</v>
      </c>
      <c r="E29" s="71">
        <v>43346</v>
      </c>
      <c r="F29" s="66">
        <v>42981</v>
      </c>
      <c r="G29" s="67">
        <v>43162</v>
      </c>
      <c r="H29" s="69">
        <v>3.3180000000000001E-2</v>
      </c>
      <c r="I29" s="103">
        <v>102.483727</v>
      </c>
      <c r="J29" s="137"/>
    </row>
    <row r="30" spans="1:11" s="1" customFormat="1" x14ac:dyDescent="0.2">
      <c r="A30" s="70" t="s">
        <v>168</v>
      </c>
      <c r="B30" s="94">
        <v>5100000</v>
      </c>
      <c r="C30" s="69">
        <v>7.1300000000000002E-2</v>
      </c>
      <c r="D30" s="125">
        <v>39703</v>
      </c>
      <c r="E30" s="71">
        <v>43355</v>
      </c>
      <c r="F30" s="66">
        <v>42990</v>
      </c>
      <c r="G30" s="67">
        <v>43171</v>
      </c>
      <c r="H30" s="69">
        <v>3.3450000000000001E-2</v>
      </c>
      <c r="I30" s="103">
        <v>102.576077</v>
      </c>
      <c r="J30" s="137"/>
    </row>
    <row r="31" spans="1:11" s="1" customFormat="1" x14ac:dyDescent="0.2">
      <c r="A31" s="72" t="s">
        <v>295</v>
      </c>
      <c r="B31" s="94">
        <v>500000</v>
      </c>
      <c r="C31" s="69">
        <v>6.7000000000000004E-2</v>
      </c>
      <c r="D31" s="125">
        <v>40436</v>
      </c>
      <c r="E31" s="71">
        <v>43358</v>
      </c>
      <c r="F31" s="66">
        <v>42993</v>
      </c>
      <c r="G31" s="67">
        <v>43174</v>
      </c>
      <c r="H31" s="69">
        <v>3.354E-2</v>
      </c>
      <c r="I31" s="103">
        <v>102.30353700000001</v>
      </c>
      <c r="J31" s="137"/>
      <c r="K31" s="24"/>
    </row>
    <row r="32" spans="1:11" x14ac:dyDescent="0.2">
      <c r="A32" s="70" t="s">
        <v>27</v>
      </c>
      <c r="B32" s="94">
        <v>5000000</v>
      </c>
      <c r="C32" s="69">
        <v>5.5599999999999997E-2</v>
      </c>
      <c r="D32" s="125">
        <v>37881</v>
      </c>
      <c r="E32" s="71">
        <v>43360</v>
      </c>
      <c r="F32" s="66">
        <v>42995</v>
      </c>
      <c r="G32" s="67">
        <v>43176</v>
      </c>
      <c r="H32" s="69">
        <v>3.3599999999999998E-2</v>
      </c>
      <c r="I32" s="103">
        <v>101.52508400000001</v>
      </c>
      <c r="J32" s="137"/>
      <c r="K32" s="7"/>
    </row>
    <row r="33" spans="1:11" s="7" customFormat="1" x14ac:dyDescent="0.2">
      <c r="A33" s="70" t="s">
        <v>28</v>
      </c>
      <c r="B33" s="94">
        <v>7000000</v>
      </c>
      <c r="C33" s="69">
        <v>5.5500000000000001E-2</v>
      </c>
      <c r="D33" s="125">
        <v>37902</v>
      </c>
      <c r="E33" s="71">
        <v>43381</v>
      </c>
      <c r="F33" s="66">
        <v>43016</v>
      </c>
      <c r="G33" s="67">
        <v>43198</v>
      </c>
      <c r="H33" s="69">
        <v>3.4229999999999997E-2</v>
      </c>
      <c r="I33" s="103">
        <v>101.595465</v>
      </c>
      <c r="J33" s="137"/>
      <c r="K33" s="37"/>
    </row>
    <row r="34" spans="1:11" s="37" customFormat="1" x14ac:dyDescent="0.2">
      <c r="A34" s="70" t="s">
        <v>171</v>
      </c>
      <c r="B34" s="94">
        <v>6100000</v>
      </c>
      <c r="C34" s="69">
        <v>7.1599999999999997E-2</v>
      </c>
      <c r="D34" s="125">
        <v>39729</v>
      </c>
      <c r="E34" s="71">
        <v>43381</v>
      </c>
      <c r="F34" s="66">
        <v>43016</v>
      </c>
      <c r="G34" s="67">
        <v>43198</v>
      </c>
      <c r="H34" s="69">
        <v>3.4229999999999997E-2</v>
      </c>
      <c r="I34" s="103">
        <v>102.805859</v>
      </c>
      <c r="J34" s="137"/>
      <c r="K34" s="54"/>
    </row>
    <row r="35" spans="1:11" s="54" customFormat="1" x14ac:dyDescent="0.2">
      <c r="A35" s="70" t="s">
        <v>29</v>
      </c>
      <c r="B35" s="94">
        <v>7000000</v>
      </c>
      <c r="C35" s="69">
        <v>5.5399999999999998E-2</v>
      </c>
      <c r="D35" s="125">
        <v>37909</v>
      </c>
      <c r="E35" s="71">
        <v>43388</v>
      </c>
      <c r="F35" s="66">
        <v>43023</v>
      </c>
      <c r="G35" s="67">
        <v>43205</v>
      </c>
      <c r="H35" s="69">
        <v>3.4439999999999998E-2</v>
      </c>
      <c r="I35" s="103">
        <v>101.610917</v>
      </c>
      <c r="J35" s="137"/>
      <c r="K35" s="37"/>
    </row>
    <row r="36" spans="1:11" s="37" customFormat="1" x14ac:dyDescent="0.2">
      <c r="A36" s="70" t="s">
        <v>30</v>
      </c>
      <c r="B36" s="94">
        <v>7000000</v>
      </c>
      <c r="C36" s="69">
        <v>5.5399999999999998E-2</v>
      </c>
      <c r="D36" s="125" t="s">
        <v>477</v>
      </c>
      <c r="E36" s="71">
        <v>43402</v>
      </c>
      <c r="F36" s="66">
        <v>43037</v>
      </c>
      <c r="G36" s="67">
        <v>43219</v>
      </c>
      <c r="H36" s="69">
        <v>3.4853000000000002E-2</v>
      </c>
      <c r="I36" s="103">
        <v>101.655197</v>
      </c>
      <c r="J36" s="137"/>
    </row>
    <row r="37" spans="1:11" s="37" customFormat="1" x14ac:dyDescent="0.2">
      <c r="A37" s="70" t="s">
        <v>174</v>
      </c>
      <c r="B37" s="94">
        <v>5600000</v>
      </c>
      <c r="C37" s="69">
        <v>7.1900000000000006E-2</v>
      </c>
      <c r="D37" s="125">
        <v>39757</v>
      </c>
      <c r="E37" s="71">
        <v>43409</v>
      </c>
      <c r="F37" s="66">
        <v>43044</v>
      </c>
      <c r="G37" s="67">
        <v>43225</v>
      </c>
      <c r="H37" s="69">
        <v>3.5040000000000002E-2</v>
      </c>
      <c r="I37" s="103">
        <v>103.037239</v>
      </c>
      <c r="J37" s="137"/>
    </row>
    <row r="38" spans="1:11" s="37" customFormat="1" x14ac:dyDescent="0.2">
      <c r="A38" s="70" t="s">
        <v>31</v>
      </c>
      <c r="B38" s="94">
        <v>7400000</v>
      </c>
      <c r="C38" s="69">
        <v>5.5500000000000001E-2</v>
      </c>
      <c r="D38" s="125">
        <v>37937</v>
      </c>
      <c r="E38" s="71">
        <v>43416</v>
      </c>
      <c r="F38" s="66">
        <v>43051</v>
      </c>
      <c r="G38" s="67">
        <v>43232</v>
      </c>
      <c r="H38" s="69">
        <v>3.5227000000000001E-2</v>
      </c>
      <c r="I38" s="103">
        <v>101.706881</v>
      </c>
      <c r="J38" s="137"/>
      <c r="K38" s="51"/>
    </row>
    <row r="39" spans="1:11" s="51" customFormat="1" x14ac:dyDescent="0.2">
      <c r="A39" s="70" t="s">
        <v>177</v>
      </c>
      <c r="B39" s="94">
        <v>3600000</v>
      </c>
      <c r="C39" s="69">
        <v>7.22E-2</v>
      </c>
      <c r="D39" s="125">
        <v>39771</v>
      </c>
      <c r="E39" s="71">
        <v>43423</v>
      </c>
      <c r="F39" s="66">
        <v>43058</v>
      </c>
      <c r="G39" s="67">
        <v>43239</v>
      </c>
      <c r="H39" s="69">
        <v>3.5413E-2</v>
      </c>
      <c r="I39" s="103">
        <v>103.1683</v>
      </c>
      <c r="J39" s="137"/>
    </row>
    <row r="40" spans="1:11" s="51" customFormat="1" x14ac:dyDescent="0.2">
      <c r="A40" s="70" t="s">
        <v>32</v>
      </c>
      <c r="B40" s="94">
        <v>4800000</v>
      </c>
      <c r="C40" s="69">
        <v>5.5399999999999998E-2</v>
      </c>
      <c r="D40" s="125">
        <v>37951</v>
      </c>
      <c r="E40" s="71">
        <v>43430</v>
      </c>
      <c r="F40" s="66">
        <v>43065</v>
      </c>
      <c r="G40" s="67">
        <v>43246</v>
      </c>
      <c r="H40" s="69">
        <v>3.56E-2</v>
      </c>
      <c r="I40" s="103">
        <v>101.74106999999999</v>
      </c>
      <c r="J40" s="137"/>
    </row>
    <row r="41" spans="1:11" s="51" customFormat="1" x14ac:dyDescent="0.2">
      <c r="A41" s="73" t="s">
        <v>180</v>
      </c>
      <c r="B41" s="94">
        <v>5200000</v>
      </c>
      <c r="C41" s="69">
        <v>7.2499999999999995E-2</v>
      </c>
      <c r="D41" s="125">
        <v>39787</v>
      </c>
      <c r="E41" s="71">
        <v>43439</v>
      </c>
      <c r="F41" s="66">
        <v>43074</v>
      </c>
      <c r="G41" s="67">
        <v>43256</v>
      </c>
      <c r="H41" s="69">
        <v>3.5869999999999999E-2</v>
      </c>
      <c r="I41" s="103">
        <v>103.31223900000001</v>
      </c>
      <c r="J41" s="137"/>
    </row>
    <row r="42" spans="1:11" s="51" customFormat="1" x14ac:dyDescent="0.2">
      <c r="A42" s="73" t="s">
        <v>183</v>
      </c>
      <c r="B42" s="94">
        <v>3000000</v>
      </c>
      <c r="C42" s="69">
        <v>7.4999999999999997E-2</v>
      </c>
      <c r="D42" s="125">
        <v>39799</v>
      </c>
      <c r="E42" s="71">
        <v>43451</v>
      </c>
      <c r="F42" s="66">
        <v>43086</v>
      </c>
      <c r="G42" s="67">
        <v>43268</v>
      </c>
      <c r="H42" s="69">
        <v>3.6229999999999998E-2</v>
      </c>
      <c r="I42" s="103">
        <v>103.62908899999999</v>
      </c>
      <c r="J42" s="137"/>
    </row>
    <row r="43" spans="1:11" s="51" customFormat="1" x14ac:dyDescent="0.2">
      <c r="A43" s="70" t="s">
        <v>33</v>
      </c>
      <c r="B43" s="94">
        <v>4000000</v>
      </c>
      <c r="C43" s="69">
        <v>5.5399999999999998E-2</v>
      </c>
      <c r="D43" s="125">
        <v>37979</v>
      </c>
      <c r="E43" s="71">
        <v>43458</v>
      </c>
      <c r="F43" s="66">
        <v>43093</v>
      </c>
      <c r="G43" s="67">
        <v>43275</v>
      </c>
      <c r="H43" s="69">
        <v>3.644E-2</v>
      </c>
      <c r="I43" s="103">
        <v>101.80962700000001</v>
      </c>
      <c r="J43" s="137"/>
    </row>
    <row r="44" spans="1:11" s="51" customFormat="1" x14ac:dyDescent="0.2">
      <c r="A44" s="73" t="s">
        <v>186</v>
      </c>
      <c r="B44" s="94">
        <v>3000000</v>
      </c>
      <c r="C44" s="69">
        <v>7.8E-2</v>
      </c>
      <c r="D44" s="125">
        <v>39806</v>
      </c>
      <c r="E44" s="71">
        <v>43458</v>
      </c>
      <c r="F44" s="66">
        <v>43093</v>
      </c>
      <c r="G44" s="67">
        <v>43275</v>
      </c>
      <c r="H44" s="69">
        <v>3.644E-2</v>
      </c>
      <c r="I44" s="103">
        <v>103.967395</v>
      </c>
      <c r="J44" s="137"/>
    </row>
    <row r="45" spans="1:11" s="51" customFormat="1" x14ac:dyDescent="0.2">
      <c r="A45" s="73" t="s">
        <v>189</v>
      </c>
      <c r="B45" s="94">
        <v>2000000</v>
      </c>
      <c r="C45" s="69">
        <v>8.7999999999999995E-2</v>
      </c>
      <c r="D45" s="125">
        <v>39813</v>
      </c>
      <c r="E45" s="71">
        <v>43465</v>
      </c>
      <c r="F45" s="66">
        <v>43100</v>
      </c>
      <c r="G45" s="67">
        <v>43281</v>
      </c>
      <c r="H45" s="69">
        <v>3.6512999999999997E-2</v>
      </c>
      <c r="I45" s="103">
        <v>105.01106</v>
      </c>
      <c r="J45" s="137"/>
    </row>
    <row r="46" spans="1:11" s="51" customFormat="1" x14ac:dyDescent="0.2">
      <c r="A46" s="73" t="s">
        <v>192</v>
      </c>
      <c r="B46" s="94">
        <v>2000000</v>
      </c>
      <c r="C46" s="69">
        <v>9.8000000000000004E-2</v>
      </c>
      <c r="D46" s="125">
        <v>39820</v>
      </c>
      <c r="E46" s="71">
        <v>43472</v>
      </c>
      <c r="F46" s="66">
        <v>42923</v>
      </c>
      <c r="G46" s="67">
        <v>43107</v>
      </c>
      <c r="H46" s="69">
        <v>3.653E-2</v>
      </c>
      <c r="I46" s="103">
        <v>106.09268400000001</v>
      </c>
      <c r="J46" s="137"/>
    </row>
    <row r="47" spans="1:11" s="51" customFormat="1" x14ac:dyDescent="0.2">
      <c r="A47" s="73" t="s">
        <v>195</v>
      </c>
      <c r="B47" s="94">
        <v>3600000</v>
      </c>
      <c r="C47" s="69">
        <v>0.1</v>
      </c>
      <c r="D47" s="125">
        <v>39834</v>
      </c>
      <c r="E47" s="71">
        <v>43486</v>
      </c>
      <c r="F47" s="66">
        <v>42937</v>
      </c>
      <c r="G47" s="67">
        <v>43121</v>
      </c>
      <c r="H47" s="69">
        <v>3.6565E-2</v>
      </c>
      <c r="I47" s="103">
        <v>106.51469400000001</v>
      </c>
      <c r="J47" s="137"/>
    </row>
    <row r="48" spans="1:11" s="51" customFormat="1" x14ac:dyDescent="0.2">
      <c r="A48" s="73" t="s">
        <v>198</v>
      </c>
      <c r="B48" s="94">
        <v>2600000</v>
      </c>
      <c r="C48" s="69">
        <v>0.10249999999999999</v>
      </c>
      <c r="D48" s="125">
        <v>39841</v>
      </c>
      <c r="E48" s="71">
        <v>43493</v>
      </c>
      <c r="F48" s="66">
        <v>42944</v>
      </c>
      <c r="G48" s="67">
        <v>43128</v>
      </c>
      <c r="H48" s="69">
        <v>3.6582999999999997E-2</v>
      </c>
      <c r="I48" s="103">
        <v>106.887804</v>
      </c>
      <c r="J48" s="137"/>
    </row>
    <row r="49" spans="1:10" s="51" customFormat="1" x14ac:dyDescent="0.2">
      <c r="A49" s="73" t="s">
        <v>201</v>
      </c>
      <c r="B49" s="94">
        <v>3000000</v>
      </c>
      <c r="C49" s="69">
        <v>0.10249999999999999</v>
      </c>
      <c r="D49" s="125">
        <v>39850</v>
      </c>
      <c r="E49" s="71">
        <v>43502</v>
      </c>
      <c r="F49" s="66">
        <v>42953</v>
      </c>
      <c r="G49" s="67">
        <v>43137</v>
      </c>
      <c r="H49" s="69">
        <v>3.6604999999999999E-2</v>
      </c>
      <c r="I49" s="103">
        <v>107.037429</v>
      </c>
      <c r="J49" s="137"/>
    </row>
    <row r="50" spans="1:10" s="51" customFormat="1" x14ac:dyDescent="0.2">
      <c r="A50" s="73" t="s">
        <v>206</v>
      </c>
      <c r="B50" s="94">
        <v>3300000</v>
      </c>
      <c r="C50" s="69">
        <v>0.10249999999999999</v>
      </c>
      <c r="D50" s="125">
        <v>39864</v>
      </c>
      <c r="E50" s="71">
        <v>43516</v>
      </c>
      <c r="F50" s="66">
        <v>42967</v>
      </c>
      <c r="G50" s="67">
        <v>43151</v>
      </c>
      <c r="H50" s="69">
        <v>3.6639999999999999E-2</v>
      </c>
      <c r="I50" s="103">
        <v>107.270038</v>
      </c>
      <c r="J50" s="137"/>
    </row>
    <row r="51" spans="1:10" s="51" customFormat="1" x14ac:dyDescent="0.2">
      <c r="A51" s="70" t="s">
        <v>34</v>
      </c>
      <c r="B51" s="94">
        <v>4000000</v>
      </c>
      <c r="C51" s="69">
        <v>5.5E-2</v>
      </c>
      <c r="D51" s="125">
        <v>38042</v>
      </c>
      <c r="E51" s="71">
        <v>43521</v>
      </c>
      <c r="F51" s="66">
        <v>42972</v>
      </c>
      <c r="G51" s="67">
        <v>43156</v>
      </c>
      <c r="H51" s="69">
        <v>3.6652999999999998E-2</v>
      </c>
      <c r="I51" s="103">
        <v>102.046238</v>
      </c>
      <c r="J51" s="137"/>
    </row>
    <row r="52" spans="1:10" s="51" customFormat="1" x14ac:dyDescent="0.2">
      <c r="A52" s="73" t="s">
        <v>210</v>
      </c>
      <c r="B52" s="94">
        <v>2200000</v>
      </c>
      <c r="C52" s="69">
        <v>0.105</v>
      </c>
      <c r="D52" s="125">
        <v>39871</v>
      </c>
      <c r="E52" s="71">
        <v>43523</v>
      </c>
      <c r="F52" s="66">
        <v>42974</v>
      </c>
      <c r="G52" s="67">
        <v>43158</v>
      </c>
      <c r="H52" s="69">
        <v>3.6658000000000003E-2</v>
      </c>
      <c r="I52" s="103">
        <v>107.666848</v>
      </c>
      <c r="J52" s="137"/>
    </row>
    <row r="53" spans="1:10" s="51" customFormat="1" x14ac:dyDescent="0.2">
      <c r="A53" s="73" t="s">
        <v>212</v>
      </c>
      <c r="B53" s="94">
        <v>4600000</v>
      </c>
      <c r="C53" s="69">
        <v>0.105</v>
      </c>
      <c r="D53" s="125">
        <v>39876</v>
      </c>
      <c r="E53" s="71">
        <v>43528</v>
      </c>
      <c r="F53" s="66">
        <v>42982</v>
      </c>
      <c r="G53" s="67">
        <v>43163</v>
      </c>
      <c r="H53" s="69">
        <v>3.6670000000000001E-2</v>
      </c>
      <c r="I53" s="103">
        <v>107.771495</v>
      </c>
      <c r="J53" s="137"/>
    </row>
    <row r="54" spans="1:10" s="51" customFormat="1" x14ac:dyDescent="0.2">
      <c r="A54" s="73" t="s">
        <v>215</v>
      </c>
      <c r="B54" s="94">
        <v>4600000</v>
      </c>
      <c r="C54" s="69">
        <v>0.1075</v>
      </c>
      <c r="D54" s="125">
        <v>39883</v>
      </c>
      <c r="E54" s="71">
        <v>43535</v>
      </c>
      <c r="F54" s="66">
        <v>42989</v>
      </c>
      <c r="G54" s="67">
        <v>43170</v>
      </c>
      <c r="H54" s="69">
        <v>3.6687999999999998E-2</v>
      </c>
      <c r="I54" s="103">
        <v>108.18326999999999</v>
      </c>
      <c r="J54" s="137"/>
    </row>
    <row r="55" spans="1:10" s="51" customFormat="1" x14ac:dyDescent="0.2">
      <c r="A55" s="70" t="s">
        <v>35</v>
      </c>
      <c r="B55" s="94">
        <v>5000000</v>
      </c>
      <c r="C55" s="69">
        <v>5.4899999999999997E-2</v>
      </c>
      <c r="D55" s="125">
        <v>38063</v>
      </c>
      <c r="E55" s="71">
        <v>43541</v>
      </c>
      <c r="F55" s="66">
        <v>42995</v>
      </c>
      <c r="G55" s="67">
        <v>43176</v>
      </c>
      <c r="H55" s="69">
        <v>3.6703E-2</v>
      </c>
      <c r="I55" s="103">
        <v>102.12838600000001</v>
      </c>
      <c r="J55" s="137"/>
    </row>
    <row r="56" spans="1:10" s="51" customFormat="1" x14ac:dyDescent="0.2">
      <c r="A56" s="73" t="s">
        <v>220</v>
      </c>
      <c r="B56" s="94">
        <v>3100000</v>
      </c>
      <c r="C56" s="69">
        <v>0.1075</v>
      </c>
      <c r="D56" s="125">
        <v>39897</v>
      </c>
      <c r="E56" s="71">
        <v>43549</v>
      </c>
      <c r="F56" s="66">
        <v>43003</v>
      </c>
      <c r="G56" s="67">
        <v>43184</v>
      </c>
      <c r="H56" s="69">
        <v>3.6722999999999999E-2</v>
      </c>
      <c r="I56" s="103">
        <v>108.437944</v>
      </c>
      <c r="J56" s="137"/>
    </row>
    <row r="57" spans="1:10" s="51" customFormat="1" x14ac:dyDescent="0.2">
      <c r="A57" s="72" t="s">
        <v>310</v>
      </c>
      <c r="B57" s="94">
        <v>100000</v>
      </c>
      <c r="C57" s="69">
        <v>6.5500000000000003E-2</v>
      </c>
      <c r="D57" s="125">
        <v>40632</v>
      </c>
      <c r="E57" s="71">
        <v>43554</v>
      </c>
      <c r="F57" s="66">
        <v>43008</v>
      </c>
      <c r="G57" s="67">
        <v>43189</v>
      </c>
      <c r="H57" s="69">
        <v>3.6734999999999997E-2</v>
      </c>
      <c r="I57" s="103">
        <v>103.46442</v>
      </c>
      <c r="J57" s="137"/>
    </row>
    <row r="58" spans="1:10" s="51" customFormat="1" x14ac:dyDescent="0.2">
      <c r="A58" s="70" t="s">
        <v>36</v>
      </c>
      <c r="B58" s="94">
        <v>7000000</v>
      </c>
      <c r="C58" s="69">
        <v>5.4600000000000003E-2</v>
      </c>
      <c r="D58" s="125">
        <v>38077</v>
      </c>
      <c r="E58" s="71">
        <v>43555</v>
      </c>
      <c r="F58" s="66">
        <v>43008</v>
      </c>
      <c r="G58" s="67">
        <v>43190</v>
      </c>
      <c r="H58" s="69">
        <v>3.6738E-2</v>
      </c>
      <c r="I58" s="103">
        <v>102.15204799999999</v>
      </c>
      <c r="J58" s="137"/>
    </row>
    <row r="59" spans="1:10" s="51" customFormat="1" x14ac:dyDescent="0.2">
      <c r="A59" s="73" t="s">
        <v>223</v>
      </c>
      <c r="B59" s="94">
        <v>1450000</v>
      </c>
      <c r="C59" s="69">
        <v>0.11</v>
      </c>
      <c r="D59" s="126">
        <v>39918</v>
      </c>
      <c r="E59" s="71">
        <v>43570</v>
      </c>
      <c r="F59" s="66">
        <v>43023</v>
      </c>
      <c r="G59" s="67">
        <v>43205</v>
      </c>
      <c r="H59" s="69">
        <v>3.6775000000000002E-2</v>
      </c>
      <c r="I59" s="103">
        <v>109.120756</v>
      </c>
      <c r="J59" s="137"/>
    </row>
    <row r="60" spans="1:10" s="51" customFormat="1" x14ac:dyDescent="0.2">
      <c r="A60" s="73" t="s">
        <v>226</v>
      </c>
      <c r="B60" s="94">
        <v>3100000</v>
      </c>
      <c r="C60" s="69">
        <v>0.11</v>
      </c>
      <c r="D60" s="126">
        <v>39925</v>
      </c>
      <c r="E60" s="71">
        <v>43577</v>
      </c>
      <c r="F60" s="66">
        <v>43030</v>
      </c>
      <c r="G60" s="67">
        <v>43212</v>
      </c>
      <c r="H60" s="69">
        <v>3.6792999999999999E-2</v>
      </c>
      <c r="I60" s="103">
        <v>109.25179</v>
      </c>
      <c r="J60" s="137"/>
    </row>
    <row r="61" spans="1:10" s="51" customFormat="1" x14ac:dyDescent="0.2">
      <c r="A61" s="70" t="s">
        <v>38</v>
      </c>
      <c r="B61" s="94">
        <v>7000000</v>
      </c>
      <c r="C61" s="69">
        <v>5.45E-2</v>
      </c>
      <c r="D61" s="125">
        <v>38119</v>
      </c>
      <c r="E61" s="71">
        <v>43597</v>
      </c>
      <c r="F61" s="66">
        <v>43051</v>
      </c>
      <c r="G61" s="67">
        <v>43232</v>
      </c>
      <c r="H61" s="69">
        <v>3.6843000000000001E-2</v>
      </c>
      <c r="I61" s="103">
        <v>102.324218</v>
      </c>
      <c r="J61" s="137"/>
    </row>
    <row r="62" spans="1:10" s="51" customFormat="1" x14ac:dyDescent="0.2">
      <c r="A62" s="72" t="s">
        <v>227</v>
      </c>
      <c r="B62" s="94">
        <v>100000</v>
      </c>
      <c r="C62" s="69">
        <v>0.11</v>
      </c>
      <c r="D62" s="125">
        <v>39946</v>
      </c>
      <c r="E62" s="71">
        <v>43598</v>
      </c>
      <c r="F62" s="66">
        <v>43052</v>
      </c>
      <c r="G62" s="67">
        <v>43233</v>
      </c>
      <c r="H62" s="69">
        <v>3.6845000000000003E-2</v>
      </c>
      <c r="I62" s="103">
        <v>109.659085</v>
      </c>
      <c r="J62" s="137"/>
    </row>
    <row r="63" spans="1:10" s="51" customFormat="1" x14ac:dyDescent="0.2">
      <c r="A63" s="70" t="s">
        <v>37</v>
      </c>
      <c r="B63" s="94">
        <v>3000000</v>
      </c>
      <c r="C63" s="69">
        <v>5.4399999999999997E-2</v>
      </c>
      <c r="D63" s="125">
        <v>38133</v>
      </c>
      <c r="E63" s="71">
        <v>43611</v>
      </c>
      <c r="F63" s="66">
        <v>43065</v>
      </c>
      <c r="G63" s="67">
        <v>43246</v>
      </c>
      <c r="H63" s="69">
        <v>3.6878000000000001E-2</v>
      </c>
      <c r="I63" s="103">
        <v>102.371207</v>
      </c>
      <c r="J63" s="137"/>
    </row>
    <row r="64" spans="1:10" s="51" customFormat="1" x14ac:dyDescent="0.2">
      <c r="A64" s="72" t="s">
        <v>230</v>
      </c>
      <c r="B64" s="94">
        <v>3100000</v>
      </c>
      <c r="C64" s="69">
        <v>0.105</v>
      </c>
      <c r="D64" s="125">
        <v>39960</v>
      </c>
      <c r="E64" s="71">
        <v>43612</v>
      </c>
      <c r="F64" s="66">
        <v>43066</v>
      </c>
      <c r="G64" s="67">
        <v>43247</v>
      </c>
      <c r="H64" s="69">
        <v>3.6880000000000003E-2</v>
      </c>
      <c r="I64" s="103">
        <v>109.243938</v>
      </c>
      <c r="J64" s="137"/>
    </row>
    <row r="65" spans="1:11" s="51" customFormat="1" x14ac:dyDescent="0.2">
      <c r="A65" s="72" t="s">
        <v>231</v>
      </c>
      <c r="B65" s="94">
        <v>3900000</v>
      </c>
      <c r="C65" s="69">
        <v>0.1075</v>
      </c>
      <c r="D65" s="126">
        <v>39974</v>
      </c>
      <c r="E65" s="71">
        <v>43626</v>
      </c>
      <c r="F65" s="66">
        <v>43079</v>
      </c>
      <c r="G65" s="67">
        <v>43261</v>
      </c>
      <c r="H65" s="69">
        <v>3.6915000000000003E-2</v>
      </c>
      <c r="I65" s="103">
        <v>109.821228</v>
      </c>
      <c r="J65" s="137"/>
    </row>
    <row r="66" spans="1:11" s="51" customFormat="1" x14ac:dyDescent="0.2">
      <c r="A66" s="70" t="s">
        <v>39</v>
      </c>
      <c r="B66" s="94">
        <v>5800000</v>
      </c>
      <c r="C66" s="69">
        <v>5.4399999999999997E-2</v>
      </c>
      <c r="D66" s="125">
        <v>38154</v>
      </c>
      <c r="E66" s="71">
        <v>43632</v>
      </c>
      <c r="F66" s="66">
        <v>43085</v>
      </c>
      <c r="G66" s="67">
        <v>43267</v>
      </c>
      <c r="H66" s="69">
        <v>3.6929999999999998E-2</v>
      </c>
      <c r="I66" s="103">
        <v>102.45717</v>
      </c>
      <c r="J66" s="137"/>
    </row>
    <row r="67" spans="1:11" s="51" customFormat="1" x14ac:dyDescent="0.2">
      <c r="A67" s="70" t="s">
        <v>40</v>
      </c>
      <c r="B67" s="94">
        <v>6000000</v>
      </c>
      <c r="C67" s="69">
        <v>5.45E-2</v>
      </c>
      <c r="D67" s="125">
        <v>38168</v>
      </c>
      <c r="E67" s="71">
        <v>43646</v>
      </c>
      <c r="F67" s="66">
        <v>43100</v>
      </c>
      <c r="G67" s="67">
        <v>43281</v>
      </c>
      <c r="H67" s="69">
        <v>3.6964999999999998E-2</v>
      </c>
      <c r="I67" s="103">
        <v>102.535937</v>
      </c>
      <c r="J67" s="137"/>
    </row>
    <row r="68" spans="1:11" s="51" customFormat="1" x14ac:dyDescent="0.2">
      <c r="A68" s="70" t="s">
        <v>41</v>
      </c>
      <c r="B68" s="94">
        <v>7000000</v>
      </c>
      <c r="C68" s="69">
        <v>5.4800000000000001E-2</v>
      </c>
      <c r="D68" s="125">
        <v>38182</v>
      </c>
      <c r="E68" s="71">
        <v>43660</v>
      </c>
      <c r="F68" s="66">
        <v>42930</v>
      </c>
      <c r="G68" s="67">
        <v>43114</v>
      </c>
      <c r="H68" s="69">
        <v>3.6999999999999998E-2</v>
      </c>
      <c r="I68" s="103">
        <v>102.635868</v>
      </c>
      <c r="J68" s="137"/>
    </row>
    <row r="69" spans="1:11" s="51" customFormat="1" x14ac:dyDescent="0.2">
      <c r="A69" s="70" t="s">
        <v>42</v>
      </c>
      <c r="B69" s="94">
        <v>7000000</v>
      </c>
      <c r="C69" s="69">
        <v>5.5199999999999999E-2</v>
      </c>
      <c r="D69" s="125">
        <v>38189</v>
      </c>
      <c r="E69" s="71">
        <v>43667</v>
      </c>
      <c r="F69" s="66">
        <v>42937</v>
      </c>
      <c r="G69" s="67">
        <v>43121</v>
      </c>
      <c r="H69" s="69">
        <v>3.7018000000000002E-2</v>
      </c>
      <c r="I69" s="103">
        <v>102.724008</v>
      </c>
      <c r="J69" s="137"/>
    </row>
    <row r="70" spans="1:11" s="51" customFormat="1" x14ac:dyDescent="0.2">
      <c r="A70" s="70" t="s">
        <v>43</v>
      </c>
      <c r="B70" s="94">
        <v>7000000</v>
      </c>
      <c r="C70" s="69">
        <v>5.5500000000000001E-2</v>
      </c>
      <c r="D70" s="125">
        <v>38196</v>
      </c>
      <c r="E70" s="71">
        <v>43674</v>
      </c>
      <c r="F70" s="66">
        <v>42944</v>
      </c>
      <c r="G70" s="67">
        <v>43128</v>
      </c>
      <c r="H70" s="69">
        <v>3.7034999999999998E-2</v>
      </c>
      <c r="I70" s="103">
        <v>102.798531</v>
      </c>
      <c r="J70" s="137"/>
    </row>
    <row r="71" spans="1:11" s="51" customFormat="1" x14ac:dyDescent="0.2">
      <c r="A71" s="70" t="s">
        <v>44</v>
      </c>
      <c r="B71" s="94">
        <v>5000000</v>
      </c>
      <c r="C71" s="69">
        <v>5.6000000000000001E-2</v>
      </c>
      <c r="D71" s="125">
        <v>38203</v>
      </c>
      <c r="E71" s="71">
        <v>43681</v>
      </c>
      <c r="F71" s="66">
        <v>42951</v>
      </c>
      <c r="G71" s="67">
        <v>43135</v>
      </c>
      <c r="H71" s="69">
        <v>3.7053000000000003E-2</v>
      </c>
      <c r="I71" s="103">
        <v>102.90463200000001</v>
      </c>
      <c r="J71" s="137"/>
    </row>
    <row r="72" spans="1:11" s="51" customFormat="1" x14ac:dyDescent="0.2">
      <c r="A72" s="72" t="s">
        <v>315</v>
      </c>
      <c r="B72" s="94">
        <v>200000</v>
      </c>
      <c r="C72" s="69">
        <v>6.0999999999999999E-2</v>
      </c>
      <c r="D72" s="125">
        <v>40765</v>
      </c>
      <c r="E72" s="74">
        <v>43687</v>
      </c>
      <c r="F72" s="66">
        <v>42957</v>
      </c>
      <c r="G72" s="67">
        <v>43141</v>
      </c>
      <c r="H72" s="69">
        <v>3.7067999999999997E-2</v>
      </c>
      <c r="I72" s="103">
        <v>103.705395</v>
      </c>
      <c r="J72" s="137"/>
    </row>
    <row r="73" spans="1:11" s="51" customFormat="1" x14ac:dyDescent="0.2">
      <c r="A73" s="70" t="s">
        <v>45</v>
      </c>
      <c r="B73" s="94">
        <v>3000000</v>
      </c>
      <c r="C73" s="69">
        <v>5.6500000000000002E-2</v>
      </c>
      <c r="D73" s="125">
        <v>38210</v>
      </c>
      <c r="E73" s="71">
        <v>43688</v>
      </c>
      <c r="F73" s="66">
        <v>42958</v>
      </c>
      <c r="G73" s="67">
        <v>43142</v>
      </c>
      <c r="H73" s="69">
        <v>3.7069999999999999E-2</v>
      </c>
      <c r="I73" s="103">
        <v>103.012641</v>
      </c>
      <c r="J73" s="137"/>
    </row>
    <row r="74" spans="1:11" s="51" customFormat="1" x14ac:dyDescent="0.2">
      <c r="A74" s="70" t="s">
        <v>46</v>
      </c>
      <c r="B74" s="94">
        <v>6000000</v>
      </c>
      <c r="C74" s="69">
        <v>5.7000000000000002E-2</v>
      </c>
      <c r="D74" s="125">
        <v>38217</v>
      </c>
      <c r="E74" s="71">
        <v>43695</v>
      </c>
      <c r="F74" s="66">
        <v>42965</v>
      </c>
      <c r="G74" s="67">
        <v>43149</v>
      </c>
      <c r="H74" s="69">
        <v>3.7088000000000003E-2</v>
      </c>
      <c r="I74" s="103">
        <v>103.122241</v>
      </c>
      <c r="J74" s="137"/>
    </row>
    <row r="75" spans="1:11" s="51" customFormat="1" x14ac:dyDescent="0.2">
      <c r="A75" s="72" t="s">
        <v>317</v>
      </c>
      <c r="B75" s="94">
        <v>400000</v>
      </c>
      <c r="C75" s="69">
        <v>5.6500000000000002E-2</v>
      </c>
      <c r="D75" s="125">
        <v>40779</v>
      </c>
      <c r="E75" s="71">
        <v>43701</v>
      </c>
      <c r="F75" s="66">
        <v>42971</v>
      </c>
      <c r="G75" s="67">
        <v>43155</v>
      </c>
      <c r="H75" s="69">
        <v>3.7102999999999997E-2</v>
      </c>
      <c r="I75" s="103">
        <v>103.07048399999999</v>
      </c>
      <c r="J75" s="137"/>
    </row>
    <row r="76" spans="1:11" s="51" customFormat="1" x14ac:dyDescent="0.2">
      <c r="A76" s="70" t="s">
        <v>47</v>
      </c>
      <c r="B76" s="94">
        <v>6000000</v>
      </c>
      <c r="C76" s="69">
        <v>5.8000000000000003E-2</v>
      </c>
      <c r="D76" s="125">
        <v>38231</v>
      </c>
      <c r="E76" s="71">
        <v>43709</v>
      </c>
      <c r="F76" s="66">
        <v>42979</v>
      </c>
      <c r="G76" s="67">
        <v>43160</v>
      </c>
      <c r="H76" s="69">
        <v>3.7123000000000003E-2</v>
      </c>
      <c r="I76" s="103">
        <v>103.33634499999999</v>
      </c>
      <c r="J76" s="137"/>
      <c r="K76" s="7"/>
    </row>
    <row r="77" spans="1:11" s="7" customFormat="1" x14ac:dyDescent="0.2">
      <c r="A77" s="72" t="s">
        <v>319</v>
      </c>
      <c r="B77" s="94">
        <v>200000</v>
      </c>
      <c r="C77" s="69">
        <v>5.6000000000000001E-2</v>
      </c>
      <c r="D77" s="125">
        <v>40793</v>
      </c>
      <c r="E77" s="71">
        <v>43715</v>
      </c>
      <c r="F77" s="66">
        <v>42985</v>
      </c>
      <c r="G77" s="67">
        <v>43166</v>
      </c>
      <c r="H77" s="69">
        <v>3.7137999999999997E-2</v>
      </c>
      <c r="I77" s="103">
        <v>103.042778</v>
      </c>
      <c r="J77" s="137"/>
      <c r="K77" s="51"/>
    </row>
    <row r="78" spans="1:11" s="51" customFormat="1" x14ac:dyDescent="0.2">
      <c r="A78" s="70" t="s">
        <v>49</v>
      </c>
      <c r="B78" s="94">
        <v>5000000</v>
      </c>
      <c r="C78" s="69">
        <v>5.8500000000000003E-2</v>
      </c>
      <c r="D78" s="125">
        <v>38245</v>
      </c>
      <c r="E78" s="71">
        <v>43723</v>
      </c>
      <c r="F78" s="66">
        <v>42993</v>
      </c>
      <c r="G78" s="67">
        <v>43174</v>
      </c>
      <c r="H78" s="69">
        <v>3.7157999999999997E-2</v>
      </c>
      <c r="I78" s="103">
        <v>103.48692800000001</v>
      </c>
      <c r="J78" s="137"/>
    </row>
    <row r="79" spans="1:11" s="51" customFormat="1" x14ac:dyDescent="0.2">
      <c r="A79" s="70" t="s">
        <v>48</v>
      </c>
      <c r="B79" s="94">
        <v>7000000</v>
      </c>
      <c r="C79" s="69">
        <v>5.8799999999999998E-2</v>
      </c>
      <c r="D79" s="125">
        <v>38259</v>
      </c>
      <c r="E79" s="71">
        <v>43737</v>
      </c>
      <c r="F79" s="66">
        <v>43007</v>
      </c>
      <c r="G79" s="67">
        <v>43188</v>
      </c>
      <c r="H79" s="69">
        <v>3.7192999999999997E-2</v>
      </c>
      <c r="I79" s="103">
        <v>103.60761599999999</v>
      </c>
      <c r="J79" s="137"/>
    </row>
    <row r="80" spans="1:11" s="51" customFormat="1" x14ac:dyDescent="0.2">
      <c r="A80" s="72" t="s">
        <v>244</v>
      </c>
      <c r="B80" s="94">
        <v>250000</v>
      </c>
      <c r="C80" s="69">
        <v>9.5000000000000001E-2</v>
      </c>
      <c r="D80" s="125">
        <v>40086</v>
      </c>
      <c r="E80" s="71">
        <v>43738</v>
      </c>
      <c r="F80" s="66">
        <v>43008</v>
      </c>
      <c r="G80" s="67">
        <v>43190</v>
      </c>
      <c r="H80" s="69">
        <v>3.7194999999999999E-2</v>
      </c>
      <c r="I80" s="103">
        <v>109.680898</v>
      </c>
      <c r="J80" s="137"/>
    </row>
    <row r="81" spans="1:10" s="51" customFormat="1" x14ac:dyDescent="0.2">
      <c r="A81" s="70" t="s">
        <v>50</v>
      </c>
      <c r="B81" s="94">
        <v>7000000</v>
      </c>
      <c r="C81" s="69">
        <v>5.8799999999999998E-2</v>
      </c>
      <c r="D81" s="125">
        <v>38273</v>
      </c>
      <c r="E81" s="71">
        <v>43751</v>
      </c>
      <c r="F81" s="66">
        <v>43021</v>
      </c>
      <c r="G81" s="67">
        <v>43203</v>
      </c>
      <c r="H81" s="69">
        <v>3.7227999999999997E-2</v>
      </c>
      <c r="I81" s="103">
        <v>103.681591</v>
      </c>
      <c r="J81" s="137"/>
    </row>
    <row r="82" spans="1:10" s="51" customFormat="1" x14ac:dyDescent="0.2">
      <c r="A82" s="70" t="s">
        <v>51</v>
      </c>
      <c r="B82" s="94">
        <v>6500000</v>
      </c>
      <c r="C82" s="69">
        <v>5.8900000000000001E-2</v>
      </c>
      <c r="D82" s="125">
        <v>38280</v>
      </c>
      <c r="E82" s="71">
        <v>43758</v>
      </c>
      <c r="F82" s="66">
        <v>43028</v>
      </c>
      <c r="G82" s="67">
        <v>43210</v>
      </c>
      <c r="H82" s="69">
        <v>3.7245E-2</v>
      </c>
      <c r="I82" s="103">
        <v>103.734497</v>
      </c>
      <c r="J82" s="137"/>
    </row>
    <row r="83" spans="1:10" s="51" customFormat="1" x14ac:dyDescent="0.2">
      <c r="A83" s="70" t="s">
        <v>52</v>
      </c>
      <c r="B83" s="94">
        <v>3000000</v>
      </c>
      <c r="C83" s="69">
        <v>5.8999999999999997E-2</v>
      </c>
      <c r="D83" s="125">
        <v>38287</v>
      </c>
      <c r="E83" s="71">
        <v>43765</v>
      </c>
      <c r="F83" s="66">
        <v>43035</v>
      </c>
      <c r="G83" s="67">
        <v>43217</v>
      </c>
      <c r="H83" s="69">
        <v>3.7262999999999998E-2</v>
      </c>
      <c r="I83" s="103">
        <v>103.78757</v>
      </c>
      <c r="J83" s="137"/>
    </row>
    <row r="84" spans="1:10" s="51" customFormat="1" x14ac:dyDescent="0.2">
      <c r="A84" s="72" t="s">
        <v>252</v>
      </c>
      <c r="B84" s="94">
        <v>2000000</v>
      </c>
      <c r="C84" s="69">
        <v>6.5000000000000002E-2</v>
      </c>
      <c r="D84" s="125">
        <v>40123</v>
      </c>
      <c r="E84" s="71">
        <v>43775</v>
      </c>
      <c r="F84" s="66">
        <v>43045</v>
      </c>
      <c r="G84" s="67">
        <v>43226</v>
      </c>
      <c r="H84" s="69">
        <v>3.7288000000000002E-2</v>
      </c>
      <c r="I84" s="103">
        <v>104.898516</v>
      </c>
      <c r="J84" s="137"/>
    </row>
    <row r="85" spans="1:10" s="51" customFormat="1" x14ac:dyDescent="0.2">
      <c r="A85" s="70" t="s">
        <v>53</v>
      </c>
      <c r="B85" s="94">
        <v>6000000</v>
      </c>
      <c r="C85" s="69">
        <v>5.8999999999999997E-2</v>
      </c>
      <c r="D85" s="125">
        <v>38301</v>
      </c>
      <c r="E85" s="71">
        <v>43779</v>
      </c>
      <c r="F85" s="66">
        <v>43049</v>
      </c>
      <c r="G85" s="67">
        <v>43230</v>
      </c>
      <c r="H85" s="69">
        <v>3.7297999999999998E-2</v>
      </c>
      <c r="I85" s="103">
        <v>103.857758</v>
      </c>
      <c r="J85" s="137"/>
    </row>
    <row r="86" spans="1:10" s="51" customFormat="1" x14ac:dyDescent="0.2">
      <c r="A86" s="70" t="s">
        <v>54</v>
      </c>
      <c r="B86" s="94">
        <v>3000000</v>
      </c>
      <c r="C86" s="69">
        <v>5.8999999999999997E-2</v>
      </c>
      <c r="D86" s="125">
        <v>38308</v>
      </c>
      <c r="E86" s="71">
        <v>43786</v>
      </c>
      <c r="F86" s="66">
        <v>43056</v>
      </c>
      <c r="G86" s="67">
        <v>43237</v>
      </c>
      <c r="H86" s="69">
        <v>3.7315000000000001E-2</v>
      </c>
      <c r="I86" s="103">
        <v>103.893928</v>
      </c>
      <c r="J86" s="137"/>
    </row>
    <row r="87" spans="1:10" s="51" customFormat="1" x14ac:dyDescent="0.2">
      <c r="A87" s="70" t="s">
        <v>55</v>
      </c>
      <c r="B87" s="94">
        <v>6700000</v>
      </c>
      <c r="C87" s="69">
        <v>5.8999999999999997E-2</v>
      </c>
      <c r="D87" s="125">
        <v>38315</v>
      </c>
      <c r="E87" s="71">
        <v>43793</v>
      </c>
      <c r="F87" s="66">
        <v>43063</v>
      </c>
      <c r="G87" s="67">
        <v>43244</v>
      </c>
      <c r="H87" s="69">
        <v>3.7332999999999998E-2</v>
      </c>
      <c r="I87" s="103">
        <v>103.929902</v>
      </c>
      <c r="J87" s="137"/>
    </row>
    <row r="88" spans="1:10" s="51" customFormat="1" x14ac:dyDescent="0.2">
      <c r="A88" s="70" t="s">
        <v>56</v>
      </c>
      <c r="B88" s="94">
        <v>6000000</v>
      </c>
      <c r="C88" s="69">
        <v>5.91E-2</v>
      </c>
      <c r="D88" s="125">
        <v>38329</v>
      </c>
      <c r="E88" s="71">
        <v>43807</v>
      </c>
      <c r="F88" s="66">
        <v>43077</v>
      </c>
      <c r="G88" s="67">
        <v>43259</v>
      </c>
      <c r="H88" s="69">
        <v>3.7367999999999998E-2</v>
      </c>
      <c r="I88" s="103">
        <v>104.021224</v>
      </c>
      <c r="J88" s="137"/>
    </row>
    <row r="89" spans="1:10" s="51" customFormat="1" x14ac:dyDescent="0.2">
      <c r="A89" s="70" t="s">
        <v>57</v>
      </c>
      <c r="B89" s="94">
        <v>6000000</v>
      </c>
      <c r="C89" s="69">
        <v>5.9400000000000001E-2</v>
      </c>
      <c r="D89" s="125">
        <v>38343</v>
      </c>
      <c r="E89" s="71">
        <v>43821</v>
      </c>
      <c r="F89" s="66">
        <v>43091</v>
      </c>
      <c r="G89" s="67">
        <v>43273</v>
      </c>
      <c r="H89" s="69">
        <v>3.7402999999999999E-2</v>
      </c>
      <c r="I89" s="103">
        <v>104.149811</v>
      </c>
      <c r="J89" s="137"/>
    </row>
    <row r="90" spans="1:10" s="51" customFormat="1" x14ac:dyDescent="0.2">
      <c r="A90" s="70" t="s">
        <v>58</v>
      </c>
      <c r="B90" s="94">
        <v>6000000</v>
      </c>
      <c r="C90" s="69">
        <v>5.9700000000000003E-2</v>
      </c>
      <c r="D90" s="125">
        <v>38350</v>
      </c>
      <c r="E90" s="71">
        <v>43828</v>
      </c>
      <c r="F90" s="66">
        <v>43098</v>
      </c>
      <c r="G90" s="67">
        <v>43280</v>
      </c>
      <c r="H90" s="69">
        <v>3.7420000000000002E-2</v>
      </c>
      <c r="I90" s="103">
        <v>104.243559</v>
      </c>
      <c r="J90" s="137"/>
    </row>
    <row r="91" spans="1:10" s="51" customFormat="1" x14ac:dyDescent="0.2">
      <c r="A91" s="70" t="s">
        <v>59</v>
      </c>
      <c r="B91" s="94">
        <v>3000000</v>
      </c>
      <c r="C91" s="69">
        <v>0.06</v>
      </c>
      <c r="D91" s="125">
        <v>38399</v>
      </c>
      <c r="E91" s="71">
        <v>43877</v>
      </c>
      <c r="F91" s="66">
        <v>42963</v>
      </c>
      <c r="G91" s="67">
        <v>43147</v>
      </c>
      <c r="H91" s="69">
        <v>3.7543E-2</v>
      </c>
      <c r="I91" s="103">
        <v>104.546131</v>
      </c>
      <c r="J91" s="137"/>
    </row>
    <row r="92" spans="1:10" s="51" customFormat="1" x14ac:dyDescent="0.2">
      <c r="A92" s="70" t="s">
        <v>60</v>
      </c>
      <c r="B92" s="94">
        <v>3000000</v>
      </c>
      <c r="C92" s="69">
        <v>6.0400000000000002E-2</v>
      </c>
      <c r="D92" s="125">
        <v>38413</v>
      </c>
      <c r="E92" s="71">
        <v>43892</v>
      </c>
      <c r="F92" s="66">
        <v>42980</v>
      </c>
      <c r="G92" s="67">
        <v>43161</v>
      </c>
      <c r="H92" s="69">
        <v>3.7580000000000002E-2</v>
      </c>
      <c r="I92" s="103">
        <v>104.703642</v>
      </c>
      <c r="J92" s="137"/>
    </row>
    <row r="93" spans="1:10" s="51" customFormat="1" x14ac:dyDescent="0.2">
      <c r="A93" s="70" t="s">
        <v>61</v>
      </c>
      <c r="B93" s="94">
        <v>6700000</v>
      </c>
      <c r="C93" s="69">
        <v>6.0699999999999997E-2</v>
      </c>
      <c r="D93" s="125">
        <v>38427</v>
      </c>
      <c r="E93" s="71">
        <v>43906</v>
      </c>
      <c r="F93" s="66">
        <v>42994</v>
      </c>
      <c r="G93" s="67">
        <v>43175</v>
      </c>
      <c r="H93" s="69">
        <v>3.7615000000000003E-2</v>
      </c>
      <c r="I93" s="103">
        <v>104.839067</v>
      </c>
      <c r="J93" s="137"/>
    </row>
    <row r="94" spans="1:10" s="51" customFormat="1" x14ac:dyDescent="0.2">
      <c r="A94" s="70" t="s">
        <v>62</v>
      </c>
      <c r="B94" s="94">
        <v>3000000</v>
      </c>
      <c r="C94" s="69">
        <v>6.0999999999999999E-2</v>
      </c>
      <c r="D94" s="125">
        <v>38441</v>
      </c>
      <c r="E94" s="71">
        <v>43920</v>
      </c>
      <c r="F94" s="66">
        <v>43008</v>
      </c>
      <c r="G94" s="67">
        <v>43189</v>
      </c>
      <c r="H94" s="69">
        <v>3.7650000000000003E-2</v>
      </c>
      <c r="I94" s="103">
        <v>104.976561</v>
      </c>
      <c r="J94" s="137"/>
    </row>
    <row r="95" spans="1:10" s="51" customFormat="1" x14ac:dyDescent="0.2">
      <c r="A95" s="70" t="s">
        <v>63</v>
      </c>
      <c r="B95" s="94">
        <v>4600000</v>
      </c>
      <c r="C95" s="69">
        <v>6.1400000000000003E-2</v>
      </c>
      <c r="D95" s="125">
        <v>38483</v>
      </c>
      <c r="E95" s="71">
        <v>43962</v>
      </c>
      <c r="F95" s="66">
        <v>43050</v>
      </c>
      <c r="G95" s="67">
        <v>43231</v>
      </c>
      <c r="H95" s="69">
        <v>3.7754999999999997E-2</v>
      </c>
      <c r="I95" s="103">
        <v>105.28953300000001</v>
      </c>
      <c r="J95" s="137"/>
    </row>
    <row r="96" spans="1:10" s="51" customFormat="1" x14ac:dyDescent="0.2">
      <c r="A96" s="70" t="s">
        <v>64</v>
      </c>
      <c r="B96" s="94">
        <v>4000000</v>
      </c>
      <c r="C96" s="69">
        <v>6.1600000000000002E-2</v>
      </c>
      <c r="D96" s="125">
        <v>38497</v>
      </c>
      <c r="E96" s="71">
        <v>43976</v>
      </c>
      <c r="F96" s="66">
        <v>43064</v>
      </c>
      <c r="G96" s="67">
        <v>43245</v>
      </c>
      <c r="H96" s="69">
        <v>3.7789999999999997E-2</v>
      </c>
      <c r="I96" s="103">
        <v>105.410816</v>
      </c>
      <c r="J96" s="137"/>
    </row>
    <row r="97" spans="1:11" s="51" customFormat="1" x14ac:dyDescent="0.2">
      <c r="A97" s="70" t="s">
        <v>65</v>
      </c>
      <c r="B97" s="94">
        <v>3000000</v>
      </c>
      <c r="C97" s="69">
        <v>6.1499999999999999E-2</v>
      </c>
      <c r="D97" s="125">
        <v>38511</v>
      </c>
      <c r="E97" s="71">
        <v>43990</v>
      </c>
      <c r="F97" s="66">
        <v>43077</v>
      </c>
      <c r="G97" s="67">
        <v>43259</v>
      </c>
      <c r="H97" s="69">
        <v>3.7824999999999998E-2</v>
      </c>
      <c r="I97" s="103">
        <v>105.458934</v>
      </c>
      <c r="J97" s="137"/>
      <c r="K97" s="53"/>
    </row>
    <row r="98" spans="1:11" s="53" customFormat="1" x14ac:dyDescent="0.2">
      <c r="A98" s="70" t="s">
        <v>66</v>
      </c>
      <c r="B98" s="94">
        <v>6160000</v>
      </c>
      <c r="C98" s="69">
        <v>6.1800000000000001E-2</v>
      </c>
      <c r="D98" s="125">
        <v>38525</v>
      </c>
      <c r="E98" s="71">
        <v>44004</v>
      </c>
      <c r="F98" s="66">
        <v>43091</v>
      </c>
      <c r="G98" s="67">
        <v>43273</v>
      </c>
      <c r="H98" s="69">
        <v>3.7859999999999998E-2</v>
      </c>
      <c r="I98" s="103">
        <v>105.60480200000001</v>
      </c>
      <c r="J98" s="137"/>
    </row>
    <row r="99" spans="1:11" s="53" customFormat="1" x14ac:dyDescent="0.2">
      <c r="A99" s="70" t="s">
        <v>67</v>
      </c>
      <c r="B99" s="94">
        <v>4820000</v>
      </c>
      <c r="C99" s="69">
        <v>6.2E-2</v>
      </c>
      <c r="D99" s="125">
        <v>38539</v>
      </c>
      <c r="E99" s="71">
        <v>44018</v>
      </c>
      <c r="F99" s="66">
        <v>42922</v>
      </c>
      <c r="G99" s="67">
        <v>43106</v>
      </c>
      <c r="H99" s="69">
        <v>3.7894999999999998E-2</v>
      </c>
      <c r="I99" s="103">
        <v>105.73280699999999</v>
      </c>
      <c r="J99" s="137"/>
    </row>
    <row r="100" spans="1:11" s="53" customFormat="1" x14ac:dyDescent="0.2">
      <c r="A100" s="75" t="s">
        <v>87</v>
      </c>
      <c r="B100" s="94">
        <v>6000000</v>
      </c>
      <c r="C100" s="69">
        <v>6.2199999999999998E-2</v>
      </c>
      <c r="D100" s="125">
        <v>38553</v>
      </c>
      <c r="E100" s="71">
        <v>44032</v>
      </c>
      <c r="F100" s="66">
        <v>42936</v>
      </c>
      <c r="G100" s="67">
        <v>43120</v>
      </c>
      <c r="H100" s="69">
        <v>3.7929999999999998E-2</v>
      </c>
      <c r="I100" s="103">
        <v>105.852998</v>
      </c>
      <c r="J100" s="137"/>
    </row>
    <row r="101" spans="1:11" s="53" customFormat="1" x14ac:dyDescent="0.2">
      <c r="A101" s="70" t="s">
        <v>68</v>
      </c>
      <c r="B101" s="94">
        <v>6000000</v>
      </c>
      <c r="C101" s="69">
        <v>6.2399999999999997E-2</v>
      </c>
      <c r="D101" s="125">
        <v>38581</v>
      </c>
      <c r="E101" s="71">
        <v>44060</v>
      </c>
      <c r="F101" s="66">
        <v>42964</v>
      </c>
      <c r="G101" s="67">
        <v>43148</v>
      </c>
      <c r="H101" s="69">
        <v>3.7999999999999999E-2</v>
      </c>
      <c r="I101" s="103">
        <v>106.04773299999999</v>
      </c>
      <c r="J101" s="137"/>
    </row>
    <row r="102" spans="1:11" s="53" customFormat="1" x14ac:dyDescent="0.2">
      <c r="A102" s="70" t="s">
        <v>69</v>
      </c>
      <c r="B102" s="94">
        <v>6000000</v>
      </c>
      <c r="C102" s="69">
        <v>6.2600000000000003E-2</v>
      </c>
      <c r="D102" s="125">
        <v>38595</v>
      </c>
      <c r="E102" s="71">
        <v>44074</v>
      </c>
      <c r="F102" s="66">
        <v>42978</v>
      </c>
      <c r="G102" s="67">
        <v>43159</v>
      </c>
      <c r="H102" s="69">
        <v>3.8034999999999999E-2</v>
      </c>
      <c r="I102" s="103">
        <v>106.159218</v>
      </c>
      <c r="J102" s="137"/>
    </row>
    <row r="103" spans="1:11" s="53" customFormat="1" x14ac:dyDescent="0.2">
      <c r="A103" s="70" t="s">
        <v>70</v>
      </c>
      <c r="B103" s="94">
        <v>4000000</v>
      </c>
      <c r="C103" s="69">
        <v>6.3E-2</v>
      </c>
      <c r="D103" s="125">
        <v>38609</v>
      </c>
      <c r="E103" s="71">
        <v>44088</v>
      </c>
      <c r="F103" s="66">
        <v>42992</v>
      </c>
      <c r="G103" s="67">
        <v>43173</v>
      </c>
      <c r="H103" s="69">
        <v>3.807E-2</v>
      </c>
      <c r="I103" s="103">
        <v>106.33614900000001</v>
      </c>
      <c r="J103" s="137"/>
    </row>
    <row r="104" spans="1:11" s="53" customFormat="1" x14ac:dyDescent="0.2">
      <c r="A104" s="70" t="s">
        <v>71</v>
      </c>
      <c r="B104" s="94">
        <v>3000000</v>
      </c>
      <c r="C104" s="69">
        <v>6.3200000000000006E-2</v>
      </c>
      <c r="D104" s="125">
        <v>38616</v>
      </c>
      <c r="E104" s="71">
        <v>44095</v>
      </c>
      <c r="F104" s="66">
        <v>42999</v>
      </c>
      <c r="G104" s="67">
        <v>43180</v>
      </c>
      <c r="H104" s="69">
        <v>3.8087999999999997E-2</v>
      </c>
      <c r="I104" s="103">
        <v>106.42550199999999</v>
      </c>
      <c r="J104" s="137"/>
    </row>
    <row r="105" spans="1:11" s="53" customFormat="1" x14ac:dyDescent="0.2">
      <c r="A105" s="70" t="s">
        <v>72</v>
      </c>
      <c r="B105" s="94">
        <v>3800000</v>
      </c>
      <c r="C105" s="69">
        <v>6.3500000000000001E-2</v>
      </c>
      <c r="D105" s="125">
        <v>38623</v>
      </c>
      <c r="E105" s="71">
        <v>44102</v>
      </c>
      <c r="F105" s="66">
        <v>43006</v>
      </c>
      <c r="G105" s="67">
        <v>43187</v>
      </c>
      <c r="H105" s="69">
        <v>3.8105E-2</v>
      </c>
      <c r="I105" s="103">
        <v>106.541579</v>
      </c>
      <c r="J105" s="137"/>
    </row>
    <row r="106" spans="1:11" s="53" customFormat="1" x14ac:dyDescent="0.2">
      <c r="A106" s="70" t="s">
        <v>73</v>
      </c>
      <c r="B106" s="94">
        <v>3000000</v>
      </c>
      <c r="C106" s="69">
        <v>6.3700000000000007E-2</v>
      </c>
      <c r="D106" s="125">
        <v>38637</v>
      </c>
      <c r="E106" s="71">
        <v>44116</v>
      </c>
      <c r="F106" s="66">
        <v>43020</v>
      </c>
      <c r="G106" s="67">
        <v>43202</v>
      </c>
      <c r="H106" s="69">
        <v>3.814E-2</v>
      </c>
      <c r="I106" s="103">
        <v>106.674834</v>
      </c>
      <c r="J106" s="137"/>
    </row>
    <row r="107" spans="1:11" s="53" customFormat="1" x14ac:dyDescent="0.2">
      <c r="A107" s="70" t="s">
        <v>74</v>
      </c>
      <c r="B107" s="94">
        <v>3800000</v>
      </c>
      <c r="C107" s="69">
        <v>6.4000000000000001E-2</v>
      </c>
      <c r="D107" s="125">
        <v>38644</v>
      </c>
      <c r="E107" s="71">
        <v>44123</v>
      </c>
      <c r="F107" s="66">
        <v>43027</v>
      </c>
      <c r="G107" s="67">
        <v>43209</v>
      </c>
      <c r="H107" s="69">
        <v>3.8157999999999997E-2</v>
      </c>
      <c r="I107" s="103">
        <v>106.792815</v>
      </c>
      <c r="J107" s="137"/>
    </row>
    <row r="108" spans="1:11" s="53" customFormat="1" x14ac:dyDescent="0.2">
      <c r="A108" s="70" t="s">
        <v>75</v>
      </c>
      <c r="B108" s="94">
        <v>3000000</v>
      </c>
      <c r="C108" s="69">
        <v>6.4199999999999993E-2</v>
      </c>
      <c r="D108" s="125">
        <v>38651</v>
      </c>
      <c r="E108" s="71">
        <v>44130</v>
      </c>
      <c r="F108" s="66">
        <v>43034</v>
      </c>
      <c r="G108" s="67">
        <v>43216</v>
      </c>
      <c r="H108" s="69">
        <v>3.8175000000000001E-2</v>
      </c>
      <c r="I108" s="103">
        <v>106.885615</v>
      </c>
      <c r="J108" s="137"/>
    </row>
    <row r="109" spans="1:11" s="53" customFormat="1" x14ac:dyDescent="0.2">
      <c r="A109" s="70" t="s">
        <v>77</v>
      </c>
      <c r="B109" s="94">
        <v>5000000</v>
      </c>
      <c r="C109" s="69">
        <v>6.4399999999999999E-2</v>
      </c>
      <c r="D109" s="125">
        <v>38665</v>
      </c>
      <c r="E109" s="71">
        <v>44144</v>
      </c>
      <c r="F109" s="66">
        <v>43048</v>
      </c>
      <c r="G109" s="67">
        <v>43229</v>
      </c>
      <c r="H109" s="69">
        <v>3.8210000000000001E-2</v>
      </c>
      <c r="I109" s="103">
        <v>107.017484</v>
      </c>
      <c r="J109" s="137"/>
    </row>
    <row r="110" spans="1:11" s="53" customFormat="1" x14ac:dyDescent="0.2">
      <c r="A110" s="70" t="s">
        <v>78</v>
      </c>
      <c r="B110" s="94">
        <v>3000000</v>
      </c>
      <c r="C110" s="69">
        <v>6.4600000000000005E-2</v>
      </c>
      <c r="D110" s="125">
        <v>38679</v>
      </c>
      <c r="E110" s="71">
        <v>44158</v>
      </c>
      <c r="F110" s="66">
        <v>43062</v>
      </c>
      <c r="G110" s="67">
        <v>43243</v>
      </c>
      <c r="H110" s="69">
        <v>3.8245000000000001E-2</v>
      </c>
      <c r="I110" s="103">
        <v>107.15304</v>
      </c>
      <c r="J110" s="137"/>
    </row>
    <row r="111" spans="1:11" s="53" customFormat="1" x14ac:dyDescent="0.2">
      <c r="A111" s="70" t="s">
        <v>76</v>
      </c>
      <c r="B111" s="94">
        <v>2000000</v>
      </c>
      <c r="C111" s="69">
        <v>6.5100000000000005E-2</v>
      </c>
      <c r="D111" s="125">
        <v>38686</v>
      </c>
      <c r="E111" s="71">
        <v>44165</v>
      </c>
      <c r="F111" s="66">
        <v>43069</v>
      </c>
      <c r="G111" s="67">
        <v>43251</v>
      </c>
      <c r="H111" s="69">
        <v>3.8262999999999998E-2</v>
      </c>
      <c r="I111" s="103">
        <v>107.331619</v>
      </c>
      <c r="J111" s="137"/>
    </row>
    <row r="112" spans="1:11" s="53" customFormat="1" x14ac:dyDescent="0.2">
      <c r="A112" s="70" t="s">
        <v>80</v>
      </c>
      <c r="B112" s="94">
        <v>3900000</v>
      </c>
      <c r="C112" s="69">
        <v>6.54E-2</v>
      </c>
      <c r="D112" s="125">
        <v>38693</v>
      </c>
      <c r="E112" s="71">
        <v>44172</v>
      </c>
      <c r="F112" s="66">
        <v>43076</v>
      </c>
      <c r="G112" s="67">
        <v>43258</v>
      </c>
      <c r="H112" s="69">
        <v>3.8280000000000002E-2</v>
      </c>
      <c r="I112" s="103">
        <v>107.455817</v>
      </c>
      <c r="J112" s="137"/>
    </row>
    <row r="113" spans="1:10" s="53" customFormat="1" x14ac:dyDescent="0.2">
      <c r="A113" s="70" t="s">
        <v>81</v>
      </c>
      <c r="B113" s="94">
        <v>2500000</v>
      </c>
      <c r="C113" s="69">
        <v>6.6000000000000003E-2</v>
      </c>
      <c r="D113" s="125">
        <v>38700</v>
      </c>
      <c r="E113" s="71">
        <v>44179</v>
      </c>
      <c r="F113" s="66">
        <v>43083</v>
      </c>
      <c r="G113" s="67">
        <v>43265</v>
      </c>
      <c r="H113" s="69">
        <v>3.8297999999999999E-2</v>
      </c>
      <c r="I113" s="103">
        <v>107.66376</v>
      </c>
      <c r="J113" s="137"/>
    </row>
    <row r="114" spans="1:10" s="53" customFormat="1" x14ac:dyDescent="0.2">
      <c r="A114" s="70" t="s">
        <v>82</v>
      </c>
      <c r="B114" s="94">
        <v>800000</v>
      </c>
      <c r="C114" s="69">
        <v>6.6500000000000004E-2</v>
      </c>
      <c r="D114" s="125">
        <v>38707</v>
      </c>
      <c r="E114" s="71">
        <v>44186</v>
      </c>
      <c r="F114" s="66">
        <v>43090</v>
      </c>
      <c r="G114" s="67">
        <v>43272</v>
      </c>
      <c r="H114" s="69">
        <v>3.8313E-2</v>
      </c>
      <c r="I114" s="103">
        <v>107.846779</v>
      </c>
      <c r="J114" s="137"/>
    </row>
    <row r="115" spans="1:10" s="53" customFormat="1" x14ac:dyDescent="0.2">
      <c r="A115" s="70" t="s">
        <v>83</v>
      </c>
      <c r="B115" s="94">
        <v>2000000</v>
      </c>
      <c r="C115" s="69">
        <v>6.7500000000000004E-2</v>
      </c>
      <c r="D115" s="125">
        <v>38716</v>
      </c>
      <c r="E115" s="71">
        <v>44195</v>
      </c>
      <c r="F115" s="66">
        <v>43099</v>
      </c>
      <c r="G115" s="67">
        <v>43281</v>
      </c>
      <c r="H115" s="69">
        <v>3.8332999999999999E-2</v>
      </c>
      <c r="I115" s="103">
        <v>108.184617</v>
      </c>
      <c r="J115" s="137"/>
    </row>
    <row r="116" spans="1:10" s="53" customFormat="1" x14ac:dyDescent="0.2">
      <c r="A116" s="70" t="s">
        <v>84</v>
      </c>
      <c r="B116" s="94">
        <v>6700000</v>
      </c>
      <c r="C116" s="69">
        <v>7.6799999999999993E-2</v>
      </c>
      <c r="D116" s="125">
        <v>38756</v>
      </c>
      <c r="E116" s="71">
        <v>44235</v>
      </c>
      <c r="F116" s="66">
        <v>42955</v>
      </c>
      <c r="G116" s="67">
        <v>43139</v>
      </c>
      <c r="H116" s="69">
        <v>3.8421999999999998E-2</v>
      </c>
      <c r="I116" s="103">
        <v>111.129825</v>
      </c>
      <c r="J116" s="137"/>
    </row>
    <row r="117" spans="1:10" s="53" customFormat="1" x14ac:dyDescent="0.2">
      <c r="A117" s="70" t="s">
        <v>85</v>
      </c>
      <c r="B117" s="94">
        <v>100000</v>
      </c>
      <c r="C117" s="69">
        <v>7.6799999999999993E-2</v>
      </c>
      <c r="D117" s="125">
        <v>38770</v>
      </c>
      <c r="E117" s="71">
        <v>44249</v>
      </c>
      <c r="F117" s="66">
        <v>42969</v>
      </c>
      <c r="G117" s="67">
        <v>43153</v>
      </c>
      <c r="H117" s="69">
        <v>3.8453000000000001E-2</v>
      </c>
      <c r="I117" s="103">
        <v>111.24712100000001</v>
      </c>
      <c r="J117" s="137"/>
    </row>
    <row r="118" spans="1:10" s="53" customFormat="1" x14ac:dyDescent="0.2">
      <c r="A118" s="70" t="s">
        <v>86</v>
      </c>
      <c r="B118" s="94">
        <v>200000</v>
      </c>
      <c r="C118" s="69">
        <v>7.7499999999999999E-2</v>
      </c>
      <c r="D118" s="125">
        <v>38784</v>
      </c>
      <c r="E118" s="71">
        <v>44263</v>
      </c>
      <c r="F118" s="66">
        <v>42986</v>
      </c>
      <c r="G118" s="67">
        <v>43167</v>
      </c>
      <c r="H118" s="69">
        <v>3.8483999999999997E-2</v>
      </c>
      <c r="I118" s="103">
        <v>111.582387</v>
      </c>
      <c r="J118" s="137"/>
    </row>
    <row r="119" spans="1:10" s="53" customFormat="1" x14ac:dyDescent="0.2">
      <c r="A119" s="70" t="s">
        <v>96</v>
      </c>
      <c r="B119" s="94">
        <v>2300000</v>
      </c>
      <c r="C119" s="69">
        <v>7.7799999999999994E-2</v>
      </c>
      <c r="D119" s="125">
        <v>38812</v>
      </c>
      <c r="E119" s="71">
        <v>44291</v>
      </c>
      <c r="F119" s="66">
        <v>43013</v>
      </c>
      <c r="G119" s="67">
        <v>43195</v>
      </c>
      <c r="H119" s="69">
        <v>3.8546999999999998E-2</v>
      </c>
      <c r="I119" s="103">
        <v>111.91179200000001</v>
      </c>
      <c r="J119" s="137"/>
    </row>
    <row r="120" spans="1:10" s="53" customFormat="1" x14ac:dyDescent="0.2">
      <c r="A120" s="70" t="s">
        <v>97</v>
      </c>
      <c r="B120" s="94">
        <v>2300000</v>
      </c>
      <c r="C120" s="69">
        <v>7.85E-2</v>
      </c>
      <c r="D120" s="125">
        <v>38819</v>
      </c>
      <c r="E120" s="71">
        <v>44298</v>
      </c>
      <c r="F120" s="66">
        <v>43020</v>
      </c>
      <c r="G120" s="67">
        <v>43202</v>
      </c>
      <c r="H120" s="69">
        <v>3.8561999999999999E-2</v>
      </c>
      <c r="I120" s="103">
        <v>112.18666899999999</v>
      </c>
      <c r="J120" s="137"/>
    </row>
    <row r="121" spans="1:10" s="53" customFormat="1" x14ac:dyDescent="0.2">
      <c r="A121" s="70" t="s">
        <v>98</v>
      </c>
      <c r="B121" s="94">
        <v>400000</v>
      </c>
      <c r="C121" s="69">
        <v>0.08</v>
      </c>
      <c r="D121" s="125">
        <v>38833</v>
      </c>
      <c r="E121" s="71">
        <v>44312</v>
      </c>
      <c r="F121" s="66">
        <v>43034</v>
      </c>
      <c r="G121" s="67">
        <v>43216</v>
      </c>
      <c r="H121" s="69">
        <v>3.8593000000000002E-2</v>
      </c>
      <c r="I121" s="103">
        <v>112.773996</v>
      </c>
      <c r="J121" s="137"/>
    </row>
    <row r="122" spans="1:10" s="53" customFormat="1" x14ac:dyDescent="0.2">
      <c r="A122" s="77" t="s">
        <v>99</v>
      </c>
      <c r="B122" s="94">
        <v>4000000</v>
      </c>
      <c r="C122" s="76">
        <v>9.6000000000000002E-2</v>
      </c>
      <c r="D122" s="124">
        <v>38847</v>
      </c>
      <c r="E122" s="71">
        <v>44326</v>
      </c>
      <c r="F122" s="66">
        <v>43049</v>
      </c>
      <c r="G122" s="67">
        <v>43230</v>
      </c>
      <c r="H122" s="69">
        <v>3.8623999999999999E-2</v>
      </c>
      <c r="I122" s="103">
        <v>117.904585</v>
      </c>
      <c r="J122" s="137"/>
    </row>
    <row r="123" spans="1:10" s="53" customFormat="1" x14ac:dyDescent="0.2">
      <c r="A123" s="77" t="s">
        <v>100</v>
      </c>
      <c r="B123" s="94">
        <v>5100000</v>
      </c>
      <c r="C123" s="76">
        <v>9.7500000000000003E-2</v>
      </c>
      <c r="D123" s="124">
        <v>38856</v>
      </c>
      <c r="E123" s="71">
        <v>44335</v>
      </c>
      <c r="F123" s="66">
        <v>43058</v>
      </c>
      <c r="G123" s="67">
        <v>43239</v>
      </c>
      <c r="H123" s="69">
        <v>3.8643999999999998E-2</v>
      </c>
      <c r="I123" s="103">
        <v>118.494349</v>
      </c>
      <c r="J123" s="137"/>
    </row>
    <row r="124" spans="1:10" s="53" customFormat="1" x14ac:dyDescent="0.2">
      <c r="A124" s="77" t="s">
        <v>102</v>
      </c>
      <c r="B124" s="94">
        <v>2300000</v>
      </c>
      <c r="C124" s="76">
        <v>9.7699999999999995E-2</v>
      </c>
      <c r="D124" s="124">
        <v>38861</v>
      </c>
      <c r="E124" s="71">
        <v>44340</v>
      </c>
      <c r="F124" s="66">
        <v>43063</v>
      </c>
      <c r="G124" s="67">
        <v>43244</v>
      </c>
      <c r="H124" s="69">
        <v>3.8656000000000003E-2</v>
      </c>
      <c r="I124" s="103">
        <v>118.624683</v>
      </c>
      <c r="J124" s="137"/>
    </row>
    <row r="125" spans="1:10" s="53" customFormat="1" x14ac:dyDescent="0.2">
      <c r="A125" s="77" t="s">
        <v>101</v>
      </c>
      <c r="B125" s="94">
        <v>9100000</v>
      </c>
      <c r="C125" s="76">
        <v>9.9500000000000005E-2</v>
      </c>
      <c r="D125" s="124">
        <v>38868</v>
      </c>
      <c r="E125" s="71">
        <v>44347</v>
      </c>
      <c r="F125" s="66">
        <v>43069</v>
      </c>
      <c r="G125" s="67">
        <v>43251</v>
      </c>
      <c r="H125" s="69">
        <v>3.8670999999999997E-2</v>
      </c>
      <c r="I125" s="103">
        <v>119.27843300000001</v>
      </c>
      <c r="J125" s="137"/>
    </row>
    <row r="126" spans="1:10" s="53" customFormat="1" x14ac:dyDescent="0.2">
      <c r="A126" s="77" t="s">
        <v>104</v>
      </c>
      <c r="B126" s="94">
        <v>12100000</v>
      </c>
      <c r="C126" s="76">
        <v>9.9500000000000005E-2</v>
      </c>
      <c r="D126" s="124">
        <v>38875</v>
      </c>
      <c r="E126" s="71">
        <v>44354</v>
      </c>
      <c r="F126" s="66">
        <v>43076</v>
      </c>
      <c r="G126" s="67">
        <v>43258</v>
      </c>
      <c r="H126" s="69">
        <v>3.8686999999999999E-2</v>
      </c>
      <c r="I126" s="103">
        <v>119.375641</v>
      </c>
      <c r="J126" s="137"/>
    </row>
    <row r="127" spans="1:10" s="53" customFormat="1" x14ac:dyDescent="0.2">
      <c r="A127" s="77" t="s">
        <v>105</v>
      </c>
      <c r="B127" s="94">
        <v>16900000</v>
      </c>
      <c r="C127" s="76">
        <v>0.10009999999999999</v>
      </c>
      <c r="D127" s="124">
        <v>38884</v>
      </c>
      <c r="E127" s="71">
        <v>44363</v>
      </c>
      <c r="F127" s="66">
        <v>43085</v>
      </c>
      <c r="G127" s="67">
        <v>43267</v>
      </c>
      <c r="H127" s="69">
        <v>3.8706999999999998E-2</v>
      </c>
      <c r="I127" s="103">
        <v>119.693308</v>
      </c>
      <c r="J127" s="137"/>
    </row>
    <row r="128" spans="1:10" s="53" customFormat="1" x14ac:dyDescent="0.2">
      <c r="A128" s="77" t="s">
        <v>106</v>
      </c>
      <c r="B128" s="94">
        <v>6300000</v>
      </c>
      <c r="C128" s="76">
        <v>0.1002</v>
      </c>
      <c r="D128" s="124">
        <v>38889</v>
      </c>
      <c r="E128" s="71">
        <v>44368</v>
      </c>
      <c r="F128" s="66">
        <v>43090</v>
      </c>
      <c r="G128" s="67">
        <v>43272</v>
      </c>
      <c r="H128" s="69">
        <v>3.8718000000000002E-2</v>
      </c>
      <c r="I128" s="103">
        <v>119.795817</v>
      </c>
      <c r="J128" s="137"/>
    </row>
    <row r="129" spans="1:11" s="53" customFormat="1" x14ac:dyDescent="0.2">
      <c r="A129" s="77" t="s">
        <v>107</v>
      </c>
      <c r="B129" s="94">
        <v>15100000</v>
      </c>
      <c r="C129" s="76">
        <v>0.10150000000000001</v>
      </c>
      <c r="D129" s="124">
        <v>38896</v>
      </c>
      <c r="E129" s="71">
        <v>44375</v>
      </c>
      <c r="F129" s="66">
        <v>43097</v>
      </c>
      <c r="G129" s="67">
        <v>43279</v>
      </c>
      <c r="H129" s="69">
        <v>3.8732999999999997E-2</v>
      </c>
      <c r="I129" s="103">
        <v>120.315333</v>
      </c>
      <c r="J129" s="137"/>
    </row>
    <row r="130" spans="1:11" s="53" customFormat="1" x14ac:dyDescent="0.2">
      <c r="A130" s="77" t="s">
        <v>108</v>
      </c>
      <c r="B130" s="94">
        <v>15100000</v>
      </c>
      <c r="C130" s="76">
        <v>0.10199999999999999</v>
      </c>
      <c r="D130" s="124">
        <v>38898</v>
      </c>
      <c r="E130" s="71">
        <v>44377</v>
      </c>
      <c r="F130" s="66">
        <v>43100</v>
      </c>
      <c r="G130" s="67">
        <v>43281</v>
      </c>
      <c r="H130" s="69">
        <v>3.8738000000000002E-2</v>
      </c>
      <c r="I130" s="103">
        <v>120.52130099999999</v>
      </c>
      <c r="J130" s="137"/>
    </row>
    <row r="131" spans="1:11" s="53" customFormat="1" x14ac:dyDescent="0.2">
      <c r="A131" s="77" t="s">
        <v>109</v>
      </c>
      <c r="B131" s="94">
        <v>15000000</v>
      </c>
      <c r="C131" s="76">
        <v>0.10249999999999999</v>
      </c>
      <c r="D131" s="124">
        <v>38912</v>
      </c>
      <c r="E131" s="71">
        <v>44391</v>
      </c>
      <c r="F131" s="66">
        <v>42930</v>
      </c>
      <c r="G131" s="67">
        <v>43114</v>
      </c>
      <c r="H131" s="69">
        <v>3.8768999999999998E-2</v>
      </c>
      <c r="I131" s="103">
        <v>120.87851999999999</v>
      </c>
      <c r="J131" s="137"/>
      <c r="K131" s="7"/>
    </row>
    <row r="132" spans="1:11" s="7" customFormat="1" x14ac:dyDescent="0.2">
      <c r="A132" s="77" t="s">
        <v>110</v>
      </c>
      <c r="B132" s="94">
        <v>15000000</v>
      </c>
      <c r="C132" s="76">
        <v>0.10299999999999999</v>
      </c>
      <c r="D132" s="124">
        <v>38926</v>
      </c>
      <c r="E132" s="71">
        <v>44405</v>
      </c>
      <c r="F132" s="66">
        <v>42944</v>
      </c>
      <c r="G132" s="67">
        <v>43128</v>
      </c>
      <c r="H132" s="69">
        <v>3.8800000000000001E-2</v>
      </c>
      <c r="I132" s="103">
        <v>121.238991</v>
      </c>
      <c r="J132" s="137"/>
    </row>
    <row r="133" spans="1:11" s="7" customFormat="1" x14ac:dyDescent="0.2">
      <c r="A133" s="77" t="s">
        <v>111</v>
      </c>
      <c r="B133" s="94">
        <v>10030000</v>
      </c>
      <c r="C133" s="76">
        <v>0.10349999999999999</v>
      </c>
      <c r="D133" s="124" t="s">
        <v>478</v>
      </c>
      <c r="E133" s="71">
        <v>44431</v>
      </c>
      <c r="F133" s="66">
        <v>42970</v>
      </c>
      <c r="G133" s="67">
        <v>43154</v>
      </c>
      <c r="H133" s="69">
        <v>3.8857999999999997E-2</v>
      </c>
      <c r="I133" s="103">
        <v>121.77252300000001</v>
      </c>
      <c r="J133" s="137"/>
    </row>
    <row r="134" spans="1:11" s="7" customFormat="1" x14ac:dyDescent="0.2">
      <c r="A134" s="77" t="s">
        <v>112</v>
      </c>
      <c r="B134" s="94">
        <v>17030000</v>
      </c>
      <c r="C134" s="76">
        <v>0.104</v>
      </c>
      <c r="D134" s="124">
        <v>38958</v>
      </c>
      <c r="E134" s="71">
        <v>44437</v>
      </c>
      <c r="F134" s="66">
        <v>42976</v>
      </c>
      <c r="G134" s="67">
        <v>43159</v>
      </c>
      <c r="H134" s="69">
        <v>3.8871000000000003E-2</v>
      </c>
      <c r="I134" s="103">
        <v>122.016505</v>
      </c>
      <c r="J134" s="137"/>
    </row>
    <row r="135" spans="1:11" s="7" customFormat="1" x14ac:dyDescent="0.2">
      <c r="A135" s="77" t="s">
        <v>113</v>
      </c>
      <c r="B135" s="94">
        <v>9900000</v>
      </c>
      <c r="C135" s="76">
        <v>0.1045</v>
      </c>
      <c r="D135" s="124">
        <v>38968</v>
      </c>
      <c r="E135" s="71">
        <v>44447</v>
      </c>
      <c r="F135" s="66">
        <v>42986</v>
      </c>
      <c r="G135" s="67">
        <v>43167</v>
      </c>
      <c r="H135" s="69">
        <v>3.8892999999999997E-2</v>
      </c>
      <c r="I135" s="103">
        <v>122.311097</v>
      </c>
      <c r="J135" s="137"/>
    </row>
    <row r="136" spans="1:11" s="7" customFormat="1" x14ac:dyDescent="0.2">
      <c r="A136" s="77" t="s">
        <v>116</v>
      </c>
      <c r="B136" s="94">
        <v>500000</v>
      </c>
      <c r="C136" s="76">
        <v>0.10349999999999999</v>
      </c>
      <c r="D136" s="124">
        <v>38975</v>
      </c>
      <c r="E136" s="71">
        <v>44454</v>
      </c>
      <c r="F136" s="66">
        <v>42993</v>
      </c>
      <c r="G136" s="67">
        <v>43174</v>
      </c>
      <c r="H136" s="69">
        <v>3.8908999999999999E-2</v>
      </c>
      <c r="I136" s="103">
        <v>122.071664</v>
      </c>
      <c r="J136" s="137"/>
    </row>
    <row r="137" spans="1:11" s="7" customFormat="1" x14ac:dyDescent="0.2">
      <c r="A137" s="77" t="s">
        <v>117</v>
      </c>
      <c r="B137" s="94">
        <v>2000000</v>
      </c>
      <c r="C137" s="76">
        <v>0.1045</v>
      </c>
      <c r="D137" s="124">
        <v>38980</v>
      </c>
      <c r="E137" s="71">
        <v>44459</v>
      </c>
      <c r="F137" s="66">
        <v>42998</v>
      </c>
      <c r="G137" s="67">
        <v>43179</v>
      </c>
      <c r="H137" s="69">
        <v>3.8920000000000003E-2</v>
      </c>
      <c r="I137" s="103">
        <v>122.48672500000001</v>
      </c>
      <c r="J137" s="137"/>
    </row>
    <row r="138" spans="1:11" s="7" customFormat="1" x14ac:dyDescent="0.2">
      <c r="A138" s="77" t="s">
        <v>118</v>
      </c>
      <c r="B138" s="94">
        <v>11700000</v>
      </c>
      <c r="C138" s="76">
        <v>0.105</v>
      </c>
      <c r="D138" s="124">
        <v>38994</v>
      </c>
      <c r="E138" s="71">
        <v>44473</v>
      </c>
      <c r="F138" s="66">
        <v>43012</v>
      </c>
      <c r="G138" s="67">
        <v>43194</v>
      </c>
      <c r="H138" s="69">
        <v>3.8951E-2</v>
      </c>
      <c r="I138" s="103">
        <v>122.872525</v>
      </c>
      <c r="J138" s="137"/>
    </row>
    <row r="139" spans="1:11" s="7" customFormat="1" x14ac:dyDescent="0.2">
      <c r="A139" s="77" t="s">
        <v>119</v>
      </c>
      <c r="B139" s="94">
        <v>5600000</v>
      </c>
      <c r="C139" s="76">
        <v>0.10970000000000001</v>
      </c>
      <c r="D139" s="124">
        <v>39008</v>
      </c>
      <c r="E139" s="71">
        <v>44487</v>
      </c>
      <c r="F139" s="66">
        <v>43026</v>
      </c>
      <c r="G139" s="67">
        <v>43208</v>
      </c>
      <c r="H139" s="69">
        <v>3.8982000000000003E-2</v>
      </c>
      <c r="I139" s="103">
        <v>124.721422</v>
      </c>
      <c r="J139" s="137"/>
    </row>
    <row r="140" spans="1:11" s="7" customFormat="1" x14ac:dyDescent="0.2">
      <c r="A140" s="77" t="s">
        <v>121</v>
      </c>
      <c r="B140" s="94">
        <v>6000000</v>
      </c>
      <c r="C140" s="76">
        <v>0.10979999999999999</v>
      </c>
      <c r="D140" s="124">
        <v>39022</v>
      </c>
      <c r="E140" s="71">
        <v>44501</v>
      </c>
      <c r="F140" s="66">
        <v>43040</v>
      </c>
      <c r="G140" s="67">
        <v>43221</v>
      </c>
      <c r="H140" s="69">
        <v>3.9012999999999999E-2</v>
      </c>
      <c r="I140" s="103">
        <v>124.972167</v>
      </c>
      <c r="J140" s="137"/>
    </row>
    <row r="141" spans="1:11" s="7" customFormat="1" x14ac:dyDescent="0.2">
      <c r="A141" s="77" t="s">
        <v>122</v>
      </c>
      <c r="B141" s="94">
        <v>10000000</v>
      </c>
      <c r="C141" s="76">
        <v>0.11</v>
      </c>
      <c r="D141" s="124">
        <v>39036</v>
      </c>
      <c r="E141" s="71">
        <v>44515</v>
      </c>
      <c r="F141" s="66">
        <v>43054</v>
      </c>
      <c r="G141" s="67">
        <v>43235</v>
      </c>
      <c r="H141" s="69">
        <v>3.9044000000000002E-2</v>
      </c>
      <c r="I141" s="103">
        <v>125.266024</v>
      </c>
      <c r="J141" s="137"/>
    </row>
    <row r="142" spans="1:11" s="7" customFormat="1" x14ac:dyDescent="0.2">
      <c r="A142" s="77" t="s">
        <v>130</v>
      </c>
      <c r="B142" s="94">
        <v>9700000</v>
      </c>
      <c r="C142" s="76">
        <v>0.12709999999999999</v>
      </c>
      <c r="D142" s="124">
        <v>39058</v>
      </c>
      <c r="E142" s="71">
        <v>44537</v>
      </c>
      <c r="F142" s="66">
        <v>43076</v>
      </c>
      <c r="G142" s="67">
        <v>43258</v>
      </c>
      <c r="H142" s="69">
        <v>3.9093000000000003E-2</v>
      </c>
      <c r="I142" s="103">
        <v>131.79790299999999</v>
      </c>
      <c r="J142" s="137"/>
    </row>
    <row r="143" spans="1:11" s="7" customFormat="1" x14ac:dyDescent="0.2">
      <c r="A143" s="77" t="s">
        <v>127</v>
      </c>
      <c r="B143" s="94">
        <v>10000000</v>
      </c>
      <c r="C143" s="76">
        <v>0.13</v>
      </c>
      <c r="D143" s="124">
        <v>39064</v>
      </c>
      <c r="E143" s="71">
        <v>44543</v>
      </c>
      <c r="F143" s="66">
        <v>43082</v>
      </c>
      <c r="G143" s="67">
        <v>43264</v>
      </c>
      <c r="H143" s="69">
        <v>3.9107999999999997E-2</v>
      </c>
      <c r="I143" s="103">
        <v>132.968264</v>
      </c>
      <c r="J143" s="137"/>
    </row>
    <row r="144" spans="1:11" s="7" customFormat="1" x14ac:dyDescent="0.2">
      <c r="A144" s="77" t="s">
        <v>128</v>
      </c>
      <c r="B144" s="94">
        <v>7000000</v>
      </c>
      <c r="C144" s="76">
        <v>0.13489999999999999</v>
      </c>
      <c r="D144" s="124">
        <v>39071</v>
      </c>
      <c r="E144" s="71">
        <v>44550</v>
      </c>
      <c r="F144" s="66">
        <v>43089</v>
      </c>
      <c r="G144" s="67">
        <v>43271</v>
      </c>
      <c r="H144" s="69">
        <v>3.9125E-2</v>
      </c>
      <c r="I144" s="103">
        <v>134.89681300000001</v>
      </c>
      <c r="J144" s="137"/>
    </row>
    <row r="145" spans="1:11" s="7" customFormat="1" x14ac:dyDescent="0.2">
      <c r="A145" s="77" t="s">
        <v>129</v>
      </c>
      <c r="B145" s="94">
        <v>10005000</v>
      </c>
      <c r="C145" s="76">
        <v>0.13489999999999999</v>
      </c>
      <c r="D145" s="124">
        <v>39080</v>
      </c>
      <c r="E145" s="71">
        <v>44559</v>
      </c>
      <c r="F145" s="66">
        <v>43098</v>
      </c>
      <c r="G145" s="67">
        <v>43280</v>
      </c>
      <c r="H145" s="69">
        <v>3.9148000000000002E-2</v>
      </c>
      <c r="I145" s="103">
        <v>135.09062399999999</v>
      </c>
      <c r="J145" s="137"/>
    </row>
    <row r="146" spans="1:11" s="7" customFormat="1" x14ac:dyDescent="0.2">
      <c r="A146" s="77" t="s">
        <v>125</v>
      </c>
      <c r="B146" s="94">
        <v>9200000</v>
      </c>
      <c r="C146" s="76">
        <v>0.1358</v>
      </c>
      <c r="D146" s="124">
        <v>39092</v>
      </c>
      <c r="E146" s="71">
        <v>44571</v>
      </c>
      <c r="F146" s="66">
        <v>42926</v>
      </c>
      <c r="G146" s="67">
        <v>43110</v>
      </c>
      <c r="H146" s="69">
        <v>3.9177999999999998E-2</v>
      </c>
      <c r="I146" s="103">
        <v>135.67203599999999</v>
      </c>
      <c r="J146" s="137"/>
      <c r="K146" s="53"/>
    </row>
    <row r="147" spans="1:11" s="53" customFormat="1" x14ac:dyDescent="0.2">
      <c r="A147" s="77" t="s">
        <v>126</v>
      </c>
      <c r="B147" s="94">
        <v>15000000</v>
      </c>
      <c r="C147" s="76">
        <v>0.13600000000000001</v>
      </c>
      <c r="D147" s="124">
        <v>39106</v>
      </c>
      <c r="E147" s="71">
        <v>44585</v>
      </c>
      <c r="F147" s="66">
        <v>42940</v>
      </c>
      <c r="G147" s="67">
        <v>43124</v>
      </c>
      <c r="H147" s="69">
        <v>3.9212999999999998E-2</v>
      </c>
      <c r="I147" s="103">
        <v>136.03775999999999</v>
      </c>
      <c r="J147" s="137"/>
    </row>
    <row r="148" spans="1:11" s="53" customFormat="1" x14ac:dyDescent="0.2">
      <c r="A148" s="77" t="s">
        <v>131</v>
      </c>
      <c r="B148" s="94">
        <v>15000000</v>
      </c>
      <c r="C148" s="76">
        <v>0.13589999999999999</v>
      </c>
      <c r="D148" s="124">
        <v>39127</v>
      </c>
      <c r="E148" s="71">
        <v>44606</v>
      </c>
      <c r="F148" s="66">
        <v>42961</v>
      </c>
      <c r="G148" s="67">
        <v>43145</v>
      </c>
      <c r="H148" s="69">
        <v>3.9265000000000001E-2</v>
      </c>
      <c r="I148" s="103">
        <v>136.43808300000001</v>
      </c>
      <c r="J148" s="137"/>
    </row>
    <row r="149" spans="1:11" s="53" customFormat="1" x14ac:dyDescent="0.2">
      <c r="A149" s="77" t="s">
        <v>132</v>
      </c>
      <c r="B149" s="94">
        <v>2827500</v>
      </c>
      <c r="C149" s="76">
        <v>0.1231</v>
      </c>
      <c r="D149" s="124">
        <v>39183</v>
      </c>
      <c r="E149" s="71">
        <v>44662</v>
      </c>
      <c r="F149" s="66">
        <v>43019</v>
      </c>
      <c r="G149" s="67">
        <v>43201</v>
      </c>
      <c r="H149" s="69">
        <v>3.9405000000000003E-2</v>
      </c>
      <c r="I149" s="103">
        <v>132.636594</v>
      </c>
      <c r="J149" s="137"/>
    </row>
    <row r="150" spans="1:11" s="53" customFormat="1" x14ac:dyDescent="0.2">
      <c r="A150" s="77" t="s">
        <v>133</v>
      </c>
      <c r="B150" s="94">
        <v>2520000</v>
      </c>
      <c r="C150" s="76">
        <v>0.09</v>
      </c>
      <c r="D150" s="124">
        <v>39241</v>
      </c>
      <c r="E150" s="71">
        <v>44720</v>
      </c>
      <c r="F150" s="66">
        <v>43077</v>
      </c>
      <c r="G150" s="67">
        <v>43259</v>
      </c>
      <c r="H150" s="69">
        <v>3.9550000000000002E-2</v>
      </c>
      <c r="I150" s="103">
        <v>120.341528</v>
      </c>
      <c r="J150" s="137"/>
    </row>
    <row r="151" spans="1:11" s="53" customFormat="1" x14ac:dyDescent="0.2">
      <c r="A151" s="77" t="s">
        <v>134</v>
      </c>
      <c r="B151" s="94">
        <v>3000000</v>
      </c>
      <c r="C151" s="76">
        <v>7.85E-2</v>
      </c>
      <c r="D151" s="124">
        <v>39311</v>
      </c>
      <c r="E151" s="71">
        <v>44790</v>
      </c>
      <c r="F151" s="66">
        <v>42964</v>
      </c>
      <c r="G151" s="67">
        <v>43148</v>
      </c>
      <c r="H151" s="69">
        <v>3.9725000000000003E-2</v>
      </c>
      <c r="I151" s="103">
        <v>116.24595600000001</v>
      </c>
      <c r="J151" s="137"/>
    </row>
    <row r="152" spans="1:11" s="53" customFormat="1" x14ac:dyDescent="0.2">
      <c r="A152" s="77" t="s">
        <v>135</v>
      </c>
      <c r="B152" s="94">
        <v>3300000</v>
      </c>
      <c r="C152" s="76">
        <v>6.83E-2</v>
      </c>
      <c r="D152" s="124">
        <v>39346</v>
      </c>
      <c r="E152" s="71">
        <v>44825</v>
      </c>
      <c r="F152" s="66">
        <v>42999</v>
      </c>
      <c r="G152" s="67">
        <v>43180</v>
      </c>
      <c r="H152" s="69">
        <v>3.9813000000000001E-2</v>
      </c>
      <c r="I152" s="103">
        <v>112.142533</v>
      </c>
      <c r="J152" s="137"/>
    </row>
    <row r="153" spans="1:11" s="53" customFormat="1" x14ac:dyDescent="0.2">
      <c r="A153" s="77" t="s">
        <v>144</v>
      </c>
      <c r="B153" s="94">
        <v>6600000</v>
      </c>
      <c r="C153" s="76">
        <v>6.5799999999999997E-2</v>
      </c>
      <c r="D153" s="124">
        <v>39430</v>
      </c>
      <c r="E153" s="71">
        <v>44909</v>
      </c>
      <c r="F153" s="66">
        <v>43083</v>
      </c>
      <c r="G153" s="67">
        <v>43265</v>
      </c>
      <c r="H153" s="69">
        <v>4.0099999999999997E-2</v>
      </c>
      <c r="I153" s="103">
        <v>111.439312</v>
      </c>
      <c r="J153" s="137"/>
    </row>
    <row r="154" spans="1:11" s="53" customFormat="1" x14ac:dyDescent="0.2">
      <c r="A154" s="77" t="s">
        <v>147</v>
      </c>
      <c r="B154" s="94">
        <v>14770000</v>
      </c>
      <c r="C154" s="76">
        <v>6.7799999999999999E-2</v>
      </c>
      <c r="D154" s="124">
        <v>39470</v>
      </c>
      <c r="E154" s="71">
        <v>44949</v>
      </c>
      <c r="F154" s="66">
        <v>42939</v>
      </c>
      <c r="G154" s="67">
        <v>43123</v>
      </c>
      <c r="H154" s="69">
        <v>4.0543999999999997E-2</v>
      </c>
      <c r="I154" s="103">
        <v>112.358141</v>
      </c>
      <c r="J154" s="137"/>
    </row>
    <row r="155" spans="1:11" s="53" customFormat="1" x14ac:dyDescent="0.2">
      <c r="A155" s="77" t="s">
        <v>150</v>
      </c>
      <c r="B155" s="94">
        <v>9050000</v>
      </c>
      <c r="C155" s="76">
        <v>6.88E-2</v>
      </c>
      <c r="D155" s="124">
        <v>39526</v>
      </c>
      <c r="E155" s="71">
        <v>45004</v>
      </c>
      <c r="F155" s="66">
        <v>42997</v>
      </c>
      <c r="G155" s="67">
        <v>43178</v>
      </c>
      <c r="H155" s="69">
        <v>4.1155999999999998E-2</v>
      </c>
      <c r="I155" s="103">
        <v>112.84850900000001</v>
      </c>
      <c r="J155" s="137"/>
    </row>
    <row r="156" spans="1:11" s="53" customFormat="1" x14ac:dyDescent="0.2">
      <c r="A156" s="77" t="s">
        <v>153</v>
      </c>
      <c r="B156" s="94">
        <v>6080000</v>
      </c>
      <c r="C156" s="76">
        <v>7.0000000000000007E-2</v>
      </c>
      <c r="D156" s="124">
        <v>39575</v>
      </c>
      <c r="E156" s="71">
        <v>45053</v>
      </c>
      <c r="F156" s="66">
        <v>43046</v>
      </c>
      <c r="G156" s="67">
        <v>43227</v>
      </c>
      <c r="H156" s="69">
        <v>4.1700000000000001E-2</v>
      </c>
      <c r="I156" s="103">
        <v>113.44012499999999</v>
      </c>
      <c r="J156" s="137"/>
    </row>
    <row r="157" spans="1:11" s="53" customFormat="1" x14ac:dyDescent="0.2">
      <c r="A157" s="77" t="s">
        <v>156</v>
      </c>
      <c r="B157" s="94">
        <v>7200000</v>
      </c>
      <c r="C157" s="76">
        <v>7.0499999999999993E-2</v>
      </c>
      <c r="D157" s="124">
        <v>39617</v>
      </c>
      <c r="E157" s="71">
        <v>45095</v>
      </c>
      <c r="F157" s="66">
        <v>43087</v>
      </c>
      <c r="G157" s="67">
        <v>43269</v>
      </c>
      <c r="H157" s="69">
        <v>4.2167000000000003E-2</v>
      </c>
      <c r="I157" s="103">
        <v>113.697379</v>
      </c>
      <c r="J157" s="137"/>
    </row>
    <row r="158" spans="1:11" s="53" customFormat="1" x14ac:dyDescent="0.2">
      <c r="A158" s="77" t="s">
        <v>159</v>
      </c>
      <c r="B158" s="94">
        <v>5685000</v>
      </c>
      <c r="C158" s="76">
        <v>7.0999999999999994E-2</v>
      </c>
      <c r="D158" s="124">
        <v>39652</v>
      </c>
      <c r="E158" s="71">
        <v>45130</v>
      </c>
      <c r="F158" s="66">
        <v>42939</v>
      </c>
      <c r="G158" s="67">
        <v>43123</v>
      </c>
      <c r="H158" s="69">
        <v>4.2555999999999997E-2</v>
      </c>
      <c r="I158" s="103">
        <v>113.953468</v>
      </c>
      <c r="J158" s="137"/>
      <c r="K158" s="7"/>
    </row>
    <row r="159" spans="1:11" s="7" customFormat="1" x14ac:dyDescent="0.2">
      <c r="A159" s="77" t="s">
        <v>163</v>
      </c>
      <c r="B159" s="94">
        <v>10100000</v>
      </c>
      <c r="C159" s="76">
        <v>7.1499999999999994E-2</v>
      </c>
      <c r="D159" s="124">
        <v>39680</v>
      </c>
      <c r="E159" s="71">
        <v>45158</v>
      </c>
      <c r="F159" s="66">
        <v>42967</v>
      </c>
      <c r="G159" s="67">
        <v>43151</v>
      </c>
      <c r="H159" s="69">
        <v>4.2867000000000002E-2</v>
      </c>
      <c r="I159" s="103">
        <v>114.200183</v>
      </c>
      <c r="J159" s="137"/>
    </row>
    <row r="160" spans="1:11" s="7" customFormat="1" x14ac:dyDescent="0.2">
      <c r="A160" s="77" t="s">
        <v>166</v>
      </c>
      <c r="B160" s="94">
        <v>6650000</v>
      </c>
      <c r="C160" s="76">
        <v>7.1999999999999995E-2</v>
      </c>
      <c r="D160" s="124">
        <v>39694</v>
      </c>
      <c r="E160" s="71">
        <v>45172</v>
      </c>
      <c r="F160" s="66">
        <v>42981</v>
      </c>
      <c r="G160" s="67">
        <v>43162</v>
      </c>
      <c r="H160" s="69">
        <v>4.3021999999999998E-2</v>
      </c>
      <c r="I160" s="103">
        <v>114.437551</v>
      </c>
      <c r="J160" s="137"/>
    </row>
    <row r="161" spans="1:10" s="7" customFormat="1" x14ac:dyDescent="0.2">
      <c r="A161" s="77" t="s">
        <v>169</v>
      </c>
      <c r="B161" s="94">
        <v>4680000</v>
      </c>
      <c r="C161" s="76">
        <v>7.2300000000000003E-2</v>
      </c>
      <c r="D161" s="124">
        <v>39703</v>
      </c>
      <c r="E161" s="71">
        <v>45181</v>
      </c>
      <c r="F161" s="66">
        <v>42990</v>
      </c>
      <c r="G161" s="67">
        <v>43171</v>
      </c>
      <c r="H161" s="69">
        <v>4.3122000000000001E-2</v>
      </c>
      <c r="I161" s="103">
        <v>114.588778</v>
      </c>
      <c r="J161" s="137"/>
    </row>
    <row r="162" spans="1:10" s="7" customFormat="1" x14ac:dyDescent="0.2">
      <c r="A162" s="77" t="s">
        <v>172</v>
      </c>
      <c r="B162" s="94">
        <v>5100000</v>
      </c>
      <c r="C162" s="76">
        <v>7.2700000000000001E-2</v>
      </c>
      <c r="D162" s="124">
        <v>39729</v>
      </c>
      <c r="E162" s="71">
        <v>45207</v>
      </c>
      <c r="F162" s="66">
        <v>43016</v>
      </c>
      <c r="G162" s="67">
        <v>43198</v>
      </c>
      <c r="H162" s="69">
        <v>4.3410999999999998E-2</v>
      </c>
      <c r="I162" s="103">
        <v>114.797037</v>
      </c>
      <c r="J162" s="137"/>
    </row>
    <row r="163" spans="1:10" s="7" customFormat="1" x14ac:dyDescent="0.2">
      <c r="A163" s="77" t="s">
        <v>175</v>
      </c>
      <c r="B163" s="94">
        <v>6100000</v>
      </c>
      <c r="C163" s="76">
        <v>7.2999999999999995E-2</v>
      </c>
      <c r="D163" s="124">
        <v>39757</v>
      </c>
      <c r="E163" s="71">
        <v>45235</v>
      </c>
      <c r="F163" s="66">
        <v>43044</v>
      </c>
      <c r="G163" s="67">
        <v>43225</v>
      </c>
      <c r="H163" s="69">
        <v>4.3721999999999997E-2</v>
      </c>
      <c r="I163" s="103">
        <v>114.95056099999999</v>
      </c>
      <c r="J163" s="137"/>
    </row>
    <row r="164" spans="1:10" s="7" customFormat="1" x14ac:dyDescent="0.2">
      <c r="A164" s="77" t="s">
        <v>178</v>
      </c>
      <c r="B164" s="94">
        <v>10100000</v>
      </c>
      <c r="C164" s="76">
        <v>7.3300000000000004E-2</v>
      </c>
      <c r="D164" s="124">
        <v>39771</v>
      </c>
      <c r="E164" s="71">
        <v>45249</v>
      </c>
      <c r="F164" s="66">
        <v>43058</v>
      </c>
      <c r="G164" s="67">
        <v>43239</v>
      </c>
      <c r="H164" s="69">
        <v>4.3878E-2</v>
      </c>
      <c r="I164" s="103">
        <v>115.105746</v>
      </c>
      <c r="J164" s="137"/>
    </row>
    <row r="165" spans="1:10" s="7" customFormat="1" x14ac:dyDescent="0.2">
      <c r="A165" s="78" t="s">
        <v>181</v>
      </c>
      <c r="B165" s="94">
        <v>5100000</v>
      </c>
      <c r="C165" s="76">
        <v>7.3499999999999996E-2</v>
      </c>
      <c r="D165" s="124">
        <v>39787</v>
      </c>
      <c r="E165" s="71">
        <v>45265</v>
      </c>
      <c r="F165" s="66">
        <v>43074</v>
      </c>
      <c r="G165" s="67">
        <v>43256</v>
      </c>
      <c r="H165" s="69">
        <v>4.4055999999999998E-2</v>
      </c>
      <c r="I165" s="103">
        <v>115.21155400000001</v>
      </c>
      <c r="J165" s="137"/>
    </row>
    <row r="166" spans="1:10" s="7" customFormat="1" x14ac:dyDescent="0.2">
      <c r="A166" s="78" t="s">
        <v>184</v>
      </c>
      <c r="B166" s="94">
        <v>5000000</v>
      </c>
      <c r="C166" s="76">
        <v>7.8E-2</v>
      </c>
      <c r="D166" s="124">
        <v>39799</v>
      </c>
      <c r="E166" s="71">
        <v>45277</v>
      </c>
      <c r="F166" s="66">
        <v>43086</v>
      </c>
      <c r="G166" s="67">
        <v>43268</v>
      </c>
      <c r="H166" s="69">
        <v>4.4188999999999999E-2</v>
      </c>
      <c r="I166" s="103">
        <v>117.548265</v>
      </c>
      <c r="J166" s="137"/>
    </row>
    <row r="167" spans="1:10" s="7" customFormat="1" x14ac:dyDescent="0.2">
      <c r="A167" s="78" t="s">
        <v>187</v>
      </c>
      <c r="B167" s="94">
        <v>8000000</v>
      </c>
      <c r="C167" s="76">
        <v>8.3000000000000004E-2</v>
      </c>
      <c r="D167" s="124">
        <v>39806</v>
      </c>
      <c r="E167" s="71">
        <v>45284</v>
      </c>
      <c r="F167" s="66">
        <v>43093</v>
      </c>
      <c r="G167" s="67">
        <v>43275</v>
      </c>
      <c r="H167" s="69">
        <v>4.4267000000000001E-2</v>
      </c>
      <c r="I167" s="103">
        <v>120.156582</v>
      </c>
      <c r="J167" s="137"/>
    </row>
    <row r="168" spans="1:10" s="7" customFormat="1" x14ac:dyDescent="0.2">
      <c r="A168" s="78" t="s">
        <v>190</v>
      </c>
      <c r="B168" s="94">
        <v>4000000</v>
      </c>
      <c r="C168" s="76">
        <v>9.2999999999999999E-2</v>
      </c>
      <c r="D168" s="124">
        <v>39813</v>
      </c>
      <c r="E168" s="71">
        <v>45291</v>
      </c>
      <c r="F168" s="66">
        <v>43100</v>
      </c>
      <c r="G168" s="67">
        <v>43281</v>
      </c>
      <c r="H168" s="69">
        <v>4.4344000000000001E-2</v>
      </c>
      <c r="I168" s="103">
        <v>125.387826</v>
      </c>
      <c r="J168" s="137"/>
    </row>
    <row r="169" spans="1:10" s="7" customFormat="1" x14ac:dyDescent="0.2">
      <c r="A169" s="78" t="s">
        <v>193</v>
      </c>
      <c r="B169" s="94">
        <v>5000000</v>
      </c>
      <c r="C169" s="76">
        <v>0.10299999999999999</v>
      </c>
      <c r="D169" s="124">
        <v>39820</v>
      </c>
      <c r="E169" s="71">
        <v>45298</v>
      </c>
      <c r="F169" s="66">
        <v>42923</v>
      </c>
      <c r="G169" s="67">
        <v>43107</v>
      </c>
      <c r="H169" s="69">
        <v>4.4422000000000003E-2</v>
      </c>
      <c r="I169" s="103">
        <v>130.64022800000001</v>
      </c>
      <c r="J169" s="137"/>
    </row>
    <row r="170" spans="1:10" s="7" customFormat="1" x14ac:dyDescent="0.2">
      <c r="A170" s="78" t="s">
        <v>196</v>
      </c>
      <c r="B170" s="94">
        <v>6100000</v>
      </c>
      <c r="C170" s="76">
        <v>0.105</v>
      </c>
      <c r="D170" s="124">
        <v>39834</v>
      </c>
      <c r="E170" s="71">
        <v>45312</v>
      </c>
      <c r="F170" s="66">
        <v>42937</v>
      </c>
      <c r="G170" s="67">
        <v>43121</v>
      </c>
      <c r="H170" s="69">
        <v>4.4578E-2</v>
      </c>
      <c r="I170" s="103">
        <v>131.760164</v>
      </c>
      <c r="J170" s="137"/>
    </row>
    <row r="171" spans="1:10" s="7" customFormat="1" x14ac:dyDescent="0.2">
      <c r="A171" s="78" t="s">
        <v>199</v>
      </c>
      <c r="B171" s="94">
        <v>2600000</v>
      </c>
      <c r="C171" s="76">
        <v>0.1075</v>
      </c>
      <c r="D171" s="124">
        <v>39841</v>
      </c>
      <c r="E171" s="71">
        <v>45319</v>
      </c>
      <c r="F171" s="66">
        <v>42944</v>
      </c>
      <c r="G171" s="67">
        <v>43128</v>
      </c>
      <c r="H171" s="69">
        <v>4.4656000000000001E-2</v>
      </c>
      <c r="I171" s="103">
        <v>133.11420000000001</v>
      </c>
      <c r="J171" s="137"/>
    </row>
    <row r="172" spans="1:10" s="7" customFormat="1" x14ac:dyDescent="0.2">
      <c r="A172" s="78" t="s">
        <v>202</v>
      </c>
      <c r="B172" s="94">
        <v>3000000</v>
      </c>
      <c r="C172" s="76">
        <v>0.1075</v>
      </c>
      <c r="D172" s="124">
        <v>39850</v>
      </c>
      <c r="E172" s="71">
        <v>45328</v>
      </c>
      <c r="F172" s="66">
        <v>42953</v>
      </c>
      <c r="G172" s="67">
        <v>43137</v>
      </c>
      <c r="H172" s="69">
        <v>4.4755999999999997E-2</v>
      </c>
      <c r="I172" s="103">
        <v>133.16530599999999</v>
      </c>
      <c r="J172" s="137"/>
    </row>
    <row r="173" spans="1:10" s="7" customFormat="1" x14ac:dyDescent="0.2">
      <c r="A173" s="78" t="s">
        <v>204</v>
      </c>
      <c r="B173" s="94">
        <v>100000</v>
      </c>
      <c r="C173" s="76">
        <v>0.1075</v>
      </c>
      <c r="D173" s="124">
        <v>39857</v>
      </c>
      <c r="E173" s="71">
        <v>45335</v>
      </c>
      <c r="F173" s="66">
        <v>42960</v>
      </c>
      <c r="G173" s="67">
        <v>43144</v>
      </c>
      <c r="H173" s="69">
        <v>4.4832999999999998E-2</v>
      </c>
      <c r="I173" s="103">
        <v>133.20532499999999</v>
      </c>
      <c r="J173" s="137"/>
    </row>
    <row r="174" spans="1:10" s="7" customFormat="1" x14ac:dyDescent="0.2">
      <c r="A174" s="78" t="s">
        <v>207</v>
      </c>
      <c r="B174" s="94">
        <v>3300000</v>
      </c>
      <c r="C174" s="76">
        <v>0.1075</v>
      </c>
      <c r="D174" s="124">
        <v>39864</v>
      </c>
      <c r="E174" s="71">
        <v>45342</v>
      </c>
      <c r="F174" s="66">
        <v>42967</v>
      </c>
      <c r="G174" s="67">
        <v>43151</v>
      </c>
      <c r="H174" s="69">
        <v>4.4911E-2</v>
      </c>
      <c r="I174" s="103">
        <v>133.244518</v>
      </c>
      <c r="J174" s="137"/>
    </row>
    <row r="175" spans="1:10" s="7" customFormat="1" x14ac:dyDescent="0.2">
      <c r="A175" s="78" t="s">
        <v>211</v>
      </c>
      <c r="B175" s="94">
        <v>5200000</v>
      </c>
      <c r="C175" s="76">
        <v>0.11</v>
      </c>
      <c r="D175" s="124">
        <v>39871</v>
      </c>
      <c r="E175" s="71">
        <v>45349</v>
      </c>
      <c r="F175" s="66">
        <v>42974</v>
      </c>
      <c r="G175" s="67">
        <v>43158</v>
      </c>
      <c r="H175" s="69">
        <v>4.4989000000000001E-2</v>
      </c>
      <c r="I175" s="103">
        <v>134.61483999999999</v>
      </c>
      <c r="J175" s="137"/>
    </row>
    <row r="176" spans="1:10" s="7" customFormat="1" x14ac:dyDescent="0.2">
      <c r="A176" s="78" t="s">
        <v>214</v>
      </c>
      <c r="B176" s="94">
        <v>2600000</v>
      </c>
      <c r="C176" s="76">
        <v>0.11</v>
      </c>
      <c r="D176" s="124">
        <v>39876</v>
      </c>
      <c r="E176" s="71">
        <v>45355</v>
      </c>
      <c r="F176" s="66">
        <v>42982</v>
      </c>
      <c r="G176" s="67">
        <v>43163</v>
      </c>
      <c r="H176" s="69">
        <v>4.5055999999999999E-2</v>
      </c>
      <c r="I176" s="103">
        <v>134.651374</v>
      </c>
      <c r="J176" s="137"/>
    </row>
    <row r="177" spans="1:10" s="7" customFormat="1" x14ac:dyDescent="0.2">
      <c r="A177" s="78" t="s">
        <v>216</v>
      </c>
      <c r="B177" s="94">
        <v>5000000</v>
      </c>
      <c r="C177" s="76">
        <v>0.1124</v>
      </c>
      <c r="D177" s="124">
        <v>39883</v>
      </c>
      <c r="E177" s="71">
        <v>45362</v>
      </c>
      <c r="F177" s="66">
        <v>42989</v>
      </c>
      <c r="G177" s="67">
        <v>43170</v>
      </c>
      <c r="H177" s="69">
        <v>4.5133E-2</v>
      </c>
      <c r="I177" s="103">
        <v>135.97932399999999</v>
      </c>
      <c r="J177" s="137"/>
    </row>
    <row r="178" spans="1:10" s="7" customFormat="1" x14ac:dyDescent="0.2">
      <c r="A178" s="78" t="s">
        <v>218</v>
      </c>
      <c r="B178" s="94">
        <v>7500000</v>
      </c>
      <c r="C178" s="76">
        <v>0.115</v>
      </c>
      <c r="D178" s="124">
        <v>39890</v>
      </c>
      <c r="E178" s="71">
        <v>45369</v>
      </c>
      <c r="F178" s="66">
        <v>42996</v>
      </c>
      <c r="G178" s="67">
        <v>43177</v>
      </c>
      <c r="H178" s="69">
        <v>4.5211000000000001E-2</v>
      </c>
      <c r="I178" s="103">
        <v>137.41999999999999</v>
      </c>
      <c r="J178" s="137"/>
    </row>
    <row r="179" spans="1:10" s="7" customFormat="1" x14ac:dyDescent="0.2">
      <c r="A179" s="78" t="s">
        <v>221</v>
      </c>
      <c r="B179" s="94">
        <v>8100000</v>
      </c>
      <c r="C179" s="76">
        <v>0.11749999999999999</v>
      </c>
      <c r="D179" s="124">
        <v>39897</v>
      </c>
      <c r="E179" s="71">
        <v>45376</v>
      </c>
      <c r="F179" s="66">
        <v>43003</v>
      </c>
      <c r="G179" s="67">
        <v>43184</v>
      </c>
      <c r="H179" s="69">
        <v>4.5289000000000003E-2</v>
      </c>
      <c r="I179" s="103">
        <v>138.81354899999999</v>
      </c>
      <c r="J179" s="137"/>
    </row>
    <row r="180" spans="1:10" s="7" customFormat="1" x14ac:dyDescent="0.2">
      <c r="A180" s="78" t="s">
        <v>224</v>
      </c>
      <c r="B180" s="94">
        <v>3950000</v>
      </c>
      <c r="C180" s="76">
        <v>0.1193</v>
      </c>
      <c r="D180" s="123">
        <v>39918</v>
      </c>
      <c r="E180" s="71">
        <v>45397</v>
      </c>
      <c r="F180" s="66">
        <v>43023</v>
      </c>
      <c r="G180" s="67">
        <v>43205</v>
      </c>
      <c r="H180" s="69">
        <v>4.5522E-2</v>
      </c>
      <c r="I180" s="103">
        <v>139.93755200000001</v>
      </c>
      <c r="J180" s="137"/>
    </row>
    <row r="181" spans="1:10" s="7" customFormat="1" x14ac:dyDescent="0.2">
      <c r="A181" s="79" t="s">
        <v>228</v>
      </c>
      <c r="B181" s="94">
        <v>11200000</v>
      </c>
      <c r="C181" s="76">
        <v>0.11990000000000001</v>
      </c>
      <c r="D181" s="124">
        <v>39946</v>
      </c>
      <c r="E181" s="71">
        <v>45425</v>
      </c>
      <c r="F181" s="66">
        <v>43052</v>
      </c>
      <c r="G181" s="67">
        <v>43233</v>
      </c>
      <c r="H181" s="69">
        <v>4.5832999999999999E-2</v>
      </c>
      <c r="I181" s="103">
        <v>140.491623</v>
      </c>
      <c r="J181" s="137"/>
    </row>
    <row r="182" spans="1:10" s="7" customFormat="1" x14ac:dyDescent="0.2">
      <c r="A182" s="79" t="s">
        <v>232</v>
      </c>
      <c r="B182" s="94">
        <v>5100000</v>
      </c>
      <c r="C182" s="80">
        <v>0.12</v>
      </c>
      <c r="D182" s="123">
        <v>39974</v>
      </c>
      <c r="E182" s="71">
        <v>45453</v>
      </c>
      <c r="F182" s="66">
        <v>43079</v>
      </c>
      <c r="G182" s="67">
        <v>43261</v>
      </c>
      <c r="H182" s="69">
        <v>4.6143999999999998E-2</v>
      </c>
      <c r="I182" s="103">
        <v>140.750564</v>
      </c>
      <c r="J182" s="137"/>
    </row>
    <row r="183" spans="1:10" s="7" customFormat="1" x14ac:dyDescent="0.2">
      <c r="A183" s="79" t="s">
        <v>233</v>
      </c>
      <c r="B183" s="94">
        <v>8600000</v>
      </c>
      <c r="C183" s="76">
        <v>0.12</v>
      </c>
      <c r="D183" s="123">
        <v>39981</v>
      </c>
      <c r="E183" s="71">
        <v>45460</v>
      </c>
      <c r="F183" s="66">
        <v>43086</v>
      </c>
      <c r="G183" s="67">
        <v>43268</v>
      </c>
      <c r="H183" s="69">
        <v>4.6221999999999999E-2</v>
      </c>
      <c r="I183" s="103">
        <v>140.80379600000001</v>
      </c>
      <c r="J183" s="137"/>
    </row>
    <row r="184" spans="1:10" s="7" customFormat="1" x14ac:dyDescent="0.2">
      <c r="A184" s="79" t="s">
        <v>237</v>
      </c>
      <c r="B184" s="94">
        <v>6400000</v>
      </c>
      <c r="C184" s="76">
        <v>0.12039999999999999</v>
      </c>
      <c r="D184" s="124">
        <v>39995</v>
      </c>
      <c r="E184" s="71">
        <v>45474</v>
      </c>
      <c r="F184" s="66">
        <v>42917</v>
      </c>
      <c r="G184" s="67">
        <v>43101</v>
      </c>
      <c r="H184" s="69">
        <v>4.6378000000000003E-2</v>
      </c>
      <c r="I184" s="103">
        <v>141.14635999999999</v>
      </c>
      <c r="J184" s="137"/>
    </row>
    <row r="185" spans="1:10" s="7" customFormat="1" x14ac:dyDescent="0.2">
      <c r="A185" s="79" t="s">
        <v>238</v>
      </c>
      <c r="B185" s="94">
        <v>700000</v>
      </c>
      <c r="C185" s="76">
        <v>0.1203</v>
      </c>
      <c r="D185" s="124">
        <v>40030</v>
      </c>
      <c r="E185" s="71">
        <v>45509</v>
      </c>
      <c r="F185" s="66">
        <v>42952</v>
      </c>
      <c r="G185" s="67">
        <v>43136</v>
      </c>
      <c r="H185" s="69">
        <v>4.6767000000000003E-2</v>
      </c>
      <c r="I185" s="103">
        <v>141.322776</v>
      </c>
      <c r="J185" s="137"/>
    </row>
    <row r="186" spans="1:10" s="7" customFormat="1" x14ac:dyDescent="0.2">
      <c r="A186" s="79" t="s">
        <v>242</v>
      </c>
      <c r="B186" s="94">
        <v>600000</v>
      </c>
      <c r="C186" s="76">
        <v>0.11</v>
      </c>
      <c r="D186" s="124">
        <v>40072</v>
      </c>
      <c r="E186" s="71">
        <v>45551</v>
      </c>
      <c r="F186" s="66">
        <v>42994</v>
      </c>
      <c r="G186" s="67">
        <v>43175</v>
      </c>
      <c r="H186" s="69">
        <v>4.7232999999999997E-2</v>
      </c>
      <c r="I186" s="103">
        <v>135.709484</v>
      </c>
      <c r="J186" s="137"/>
    </row>
    <row r="187" spans="1:10" s="7" customFormat="1" x14ac:dyDescent="0.2">
      <c r="A187" s="79" t="s">
        <v>245</v>
      </c>
      <c r="B187" s="94">
        <v>550000</v>
      </c>
      <c r="C187" s="76">
        <v>0.11</v>
      </c>
      <c r="D187" s="124">
        <v>40086</v>
      </c>
      <c r="E187" s="71">
        <v>45565</v>
      </c>
      <c r="F187" s="66">
        <v>43008</v>
      </c>
      <c r="G187" s="67">
        <v>43190</v>
      </c>
      <c r="H187" s="69">
        <v>4.7389000000000001E-2</v>
      </c>
      <c r="I187" s="103">
        <v>135.78250600000001</v>
      </c>
      <c r="J187" s="137"/>
    </row>
    <row r="188" spans="1:10" s="7" customFormat="1" x14ac:dyDescent="0.2">
      <c r="A188" s="79" t="s">
        <v>248</v>
      </c>
      <c r="B188" s="94">
        <v>700000</v>
      </c>
      <c r="C188" s="76">
        <v>0.1</v>
      </c>
      <c r="D188" s="124">
        <v>40100</v>
      </c>
      <c r="E188" s="71">
        <v>45579</v>
      </c>
      <c r="F188" s="66">
        <v>43022</v>
      </c>
      <c r="G188" s="67">
        <v>43204</v>
      </c>
      <c r="H188" s="69">
        <v>4.7544000000000003E-2</v>
      </c>
      <c r="I188" s="103">
        <v>130.10742200000001</v>
      </c>
      <c r="J188" s="137"/>
    </row>
    <row r="189" spans="1:10" s="7" customFormat="1" x14ac:dyDescent="0.2">
      <c r="A189" s="79" t="s">
        <v>250</v>
      </c>
      <c r="B189" s="94">
        <v>300000</v>
      </c>
      <c r="C189" s="76">
        <v>0.1</v>
      </c>
      <c r="D189" s="124">
        <v>40114</v>
      </c>
      <c r="E189" s="71">
        <v>45593</v>
      </c>
      <c r="F189" s="66">
        <v>43036</v>
      </c>
      <c r="G189" s="67">
        <v>43218</v>
      </c>
      <c r="H189" s="69">
        <v>4.7699999999999999E-2</v>
      </c>
      <c r="I189" s="103">
        <v>130.14719400000001</v>
      </c>
      <c r="J189" s="137"/>
    </row>
    <row r="190" spans="1:10" s="7" customFormat="1" x14ac:dyDescent="0.2">
      <c r="A190" s="79" t="s">
        <v>253</v>
      </c>
      <c r="B190" s="94">
        <v>3000000</v>
      </c>
      <c r="C190" s="76">
        <v>0.08</v>
      </c>
      <c r="D190" s="124">
        <v>40123</v>
      </c>
      <c r="E190" s="71">
        <v>45602</v>
      </c>
      <c r="F190" s="66">
        <v>43045</v>
      </c>
      <c r="G190" s="67">
        <v>43226</v>
      </c>
      <c r="H190" s="69">
        <v>4.7800000000000002E-2</v>
      </c>
      <c r="I190" s="103">
        <v>118.60800399999999</v>
      </c>
      <c r="J190" s="137"/>
    </row>
    <row r="191" spans="1:10" s="7" customFormat="1" x14ac:dyDescent="0.2">
      <c r="A191" s="79" t="s">
        <v>255</v>
      </c>
      <c r="B191" s="94">
        <v>1000000</v>
      </c>
      <c r="C191" s="76">
        <v>0.08</v>
      </c>
      <c r="D191" s="124">
        <v>40135</v>
      </c>
      <c r="E191" s="71">
        <v>45614</v>
      </c>
      <c r="F191" s="66">
        <v>43057</v>
      </c>
      <c r="G191" s="67">
        <v>43238</v>
      </c>
      <c r="H191" s="69">
        <v>4.7933000000000003E-2</v>
      </c>
      <c r="I191" s="103">
        <v>118.6</v>
      </c>
      <c r="J191" s="137"/>
    </row>
    <row r="192" spans="1:10" s="7" customFormat="1" x14ac:dyDescent="0.2">
      <c r="A192" s="79" t="s">
        <v>257</v>
      </c>
      <c r="B192" s="94">
        <v>100000</v>
      </c>
      <c r="C192" s="76">
        <v>0.08</v>
      </c>
      <c r="D192" s="124">
        <v>40142</v>
      </c>
      <c r="E192" s="71">
        <v>45621</v>
      </c>
      <c r="F192" s="66">
        <v>43064</v>
      </c>
      <c r="G192" s="67">
        <v>43245</v>
      </c>
      <c r="H192" s="69">
        <v>4.8010999999999998E-2</v>
      </c>
      <c r="I192" s="103">
        <v>118.594882</v>
      </c>
      <c r="J192" s="137"/>
    </row>
    <row r="193" spans="1:10" s="7" customFormat="1" x14ac:dyDescent="0.2">
      <c r="A193" s="79" t="s">
        <v>260</v>
      </c>
      <c r="B193" s="94">
        <v>3800000</v>
      </c>
      <c r="C193" s="76">
        <v>7.0000000000000007E-2</v>
      </c>
      <c r="D193" s="124">
        <v>40165</v>
      </c>
      <c r="E193" s="71">
        <v>45644</v>
      </c>
      <c r="F193" s="66">
        <v>43087</v>
      </c>
      <c r="G193" s="67">
        <v>43269</v>
      </c>
      <c r="H193" s="69">
        <v>4.8266999999999997E-2</v>
      </c>
      <c r="I193" s="103">
        <v>112.722779</v>
      </c>
      <c r="J193" s="137"/>
    </row>
    <row r="194" spans="1:10" s="7" customFormat="1" x14ac:dyDescent="0.2">
      <c r="A194" s="79" t="s">
        <v>264</v>
      </c>
      <c r="B194" s="94">
        <v>1000000</v>
      </c>
      <c r="C194" s="76">
        <v>7.0000000000000007E-2</v>
      </c>
      <c r="D194" s="124">
        <v>40184</v>
      </c>
      <c r="E194" s="71">
        <v>45663</v>
      </c>
      <c r="F194" s="66">
        <v>42922</v>
      </c>
      <c r="G194" s="67">
        <v>43106</v>
      </c>
      <c r="H194" s="69">
        <v>4.8478E-2</v>
      </c>
      <c r="I194" s="103">
        <v>112.67061699999999</v>
      </c>
      <c r="J194" s="137"/>
    </row>
    <row r="195" spans="1:10" s="7" customFormat="1" x14ac:dyDescent="0.2">
      <c r="A195" s="79" t="s">
        <v>272</v>
      </c>
      <c r="B195" s="94">
        <v>1000000</v>
      </c>
      <c r="C195" s="76">
        <v>7.0000000000000007E-2</v>
      </c>
      <c r="D195" s="124">
        <v>40282</v>
      </c>
      <c r="E195" s="74">
        <v>45761</v>
      </c>
      <c r="F195" s="66">
        <v>43022</v>
      </c>
      <c r="G195" s="67">
        <v>43204</v>
      </c>
      <c r="H195" s="69">
        <v>4.9567E-2</v>
      </c>
      <c r="I195" s="103">
        <v>112.357958</v>
      </c>
      <c r="J195" s="137"/>
    </row>
    <row r="196" spans="1:10" s="7" customFormat="1" x14ac:dyDescent="0.2">
      <c r="A196" s="79" t="s">
        <v>274</v>
      </c>
      <c r="B196" s="94">
        <v>1000000</v>
      </c>
      <c r="C196" s="76">
        <v>7.0000000000000007E-2</v>
      </c>
      <c r="D196" s="124">
        <v>40289</v>
      </c>
      <c r="E196" s="71">
        <v>45768</v>
      </c>
      <c r="F196" s="66">
        <v>43029</v>
      </c>
      <c r="G196" s="67">
        <v>43211</v>
      </c>
      <c r="H196" s="69">
        <v>4.9644000000000001E-2</v>
      </c>
      <c r="I196" s="103">
        <v>112.335269</v>
      </c>
      <c r="J196" s="137"/>
    </row>
    <row r="197" spans="1:10" s="7" customFormat="1" x14ac:dyDescent="0.2">
      <c r="A197" s="79" t="s">
        <v>277</v>
      </c>
      <c r="B197" s="94">
        <v>700000</v>
      </c>
      <c r="C197" s="76">
        <v>7.4999999999999997E-2</v>
      </c>
      <c r="D197" s="124">
        <v>40317</v>
      </c>
      <c r="E197" s="71">
        <v>45796</v>
      </c>
      <c r="F197" s="66">
        <v>43058</v>
      </c>
      <c r="G197" s="67">
        <v>43239</v>
      </c>
      <c r="H197" s="69">
        <v>4.9956E-2</v>
      </c>
      <c r="I197" s="103">
        <v>115.299452</v>
      </c>
      <c r="J197" s="137"/>
    </row>
    <row r="198" spans="1:10" s="7" customFormat="1" x14ac:dyDescent="0.2">
      <c r="A198" s="79" t="s">
        <v>280</v>
      </c>
      <c r="B198" s="94">
        <v>400000</v>
      </c>
      <c r="C198" s="76">
        <v>7.7499999999999999E-2</v>
      </c>
      <c r="D198" s="124">
        <v>40331</v>
      </c>
      <c r="E198" s="71">
        <v>45810</v>
      </c>
      <c r="F198" s="66">
        <v>43071</v>
      </c>
      <c r="G198" s="67">
        <v>43253</v>
      </c>
      <c r="H198" s="69">
        <v>5.0111000000000003E-2</v>
      </c>
      <c r="I198" s="103">
        <v>116.79337099999999</v>
      </c>
      <c r="J198" s="137"/>
    </row>
    <row r="199" spans="1:10" s="7" customFormat="1" x14ac:dyDescent="0.2">
      <c r="A199" s="79" t="s">
        <v>288</v>
      </c>
      <c r="B199" s="94">
        <v>1000000</v>
      </c>
      <c r="C199" s="76">
        <v>0.08</v>
      </c>
      <c r="D199" s="124">
        <v>40387</v>
      </c>
      <c r="E199" s="74">
        <v>45866</v>
      </c>
      <c r="F199" s="66">
        <v>42944</v>
      </c>
      <c r="G199" s="67">
        <v>43128</v>
      </c>
      <c r="H199" s="69">
        <v>5.0733E-2</v>
      </c>
      <c r="I199" s="103">
        <v>118.213793</v>
      </c>
      <c r="J199" s="137"/>
    </row>
    <row r="200" spans="1:10" s="7" customFormat="1" x14ac:dyDescent="0.2">
      <c r="A200" s="79" t="s">
        <v>294</v>
      </c>
      <c r="B200" s="94">
        <v>5000000</v>
      </c>
      <c r="C200" s="76">
        <v>8.2500000000000004E-2</v>
      </c>
      <c r="D200" s="124">
        <v>40436</v>
      </c>
      <c r="E200" s="71">
        <v>45915</v>
      </c>
      <c r="F200" s="66">
        <v>42993</v>
      </c>
      <c r="G200" s="67">
        <v>43174</v>
      </c>
      <c r="H200" s="69">
        <v>5.1277999999999997E-2</v>
      </c>
      <c r="I200" s="103">
        <v>119.65425</v>
      </c>
      <c r="J200" s="137"/>
    </row>
    <row r="201" spans="1:10" s="7" customFormat="1" x14ac:dyDescent="0.2">
      <c r="A201" s="79" t="s">
        <v>296</v>
      </c>
      <c r="B201" s="94">
        <v>22200000</v>
      </c>
      <c r="C201" s="76">
        <v>8.9499999999999996E-2</v>
      </c>
      <c r="D201" s="124">
        <v>40443</v>
      </c>
      <c r="E201" s="71">
        <v>45922</v>
      </c>
      <c r="F201" s="66">
        <v>43000</v>
      </c>
      <c r="G201" s="67">
        <v>43181</v>
      </c>
      <c r="H201" s="69">
        <v>5.1355999999999999E-2</v>
      </c>
      <c r="I201" s="103">
        <v>124.05525799999999</v>
      </c>
      <c r="J201" s="137"/>
    </row>
    <row r="202" spans="1:10" s="7" customFormat="1" x14ac:dyDescent="0.2">
      <c r="A202" s="79" t="s">
        <v>297</v>
      </c>
      <c r="B202" s="94">
        <v>25600000</v>
      </c>
      <c r="C202" s="76">
        <v>0.09</v>
      </c>
      <c r="D202" s="124">
        <v>40457</v>
      </c>
      <c r="E202" s="71">
        <v>45936</v>
      </c>
      <c r="F202" s="66">
        <v>43014</v>
      </c>
      <c r="G202" s="67">
        <v>43196</v>
      </c>
      <c r="H202" s="69">
        <v>5.1511000000000001E-2</v>
      </c>
      <c r="I202" s="103">
        <v>124.361035</v>
      </c>
      <c r="J202" s="137"/>
    </row>
    <row r="203" spans="1:10" s="7" customFormat="1" x14ac:dyDescent="0.2">
      <c r="A203" s="79" t="s">
        <v>298</v>
      </c>
      <c r="B203" s="94">
        <v>10000000</v>
      </c>
      <c r="C203" s="76">
        <v>0.09</v>
      </c>
      <c r="D203" s="124">
        <v>40464</v>
      </c>
      <c r="E203" s="71">
        <v>45943</v>
      </c>
      <c r="F203" s="66">
        <v>43021</v>
      </c>
      <c r="G203" s="67">
        <v>43203</v>
      </c>
      <c r="H203" s="69">
        <v>5.1589000000000003E-2</v>
      </c>
      <c r="I203" s="103">
        <v>124.35374</v>
      </c>
      <c r="J203" s="137"/>
    </row>
    <row r="204" spans="1:10" s="7" customFormat="1" x14ac:dyDescent="0.2">
      <c r="A204" s="79" t="s">
        <v>300</v>
      </c>
      <c r="B204" s="94">
        <v>2100000</v>
      </c>
      <c r="C204" s="76">
        <v>0.09</v>
      </c>
      <c r="D204" s="124">
        <v>40471</v>
      </c>
      <c r="E204" s="71">
        <v>45950</v>
      </c>
      <c r="F204" s="66">
        <v>43028</v>
      </c>
      <c r="G204" s="67">
        <v>43210</v>
      </c>
      <c r="H204" s="69">
        <v>5.1666999999999998E-2</v>
      </c>
      <c r="I204" s="103">
        <v>124.346341</v>
      </c>
      <c r="J204" s="137"/>
    </row>
    <row r="205" spans="1:10" s="7" customFormat="1" x14ac:dyDescent="0.2">
      <c r="A205" s="79" t="s">
        <v>301</v>
      </c>
      <c r="B205" s="94">
        <v>12600000</v>
      </c>
      <c r="C205" s="76">
        <v>0.09</v>
      </c>
      <c r="D205" s="124">
        <v>40478</v>
      </c>
      <c r="E205" s="71">
        <v>45957</v>
      </c>
      <c r="F205" s="66">
        <v>43035</v>
      </c>
      <c r="G205" s="67">
        <v>43217</v>
      </c>
      <c r="H205" s="69">
        <v>5.1743999999999998E-2</v>
      </c>
      <c r="I205" s="103">
        <v>124.339567</v>
      </c>
      <c r="J205" s="137"/>
    </row>
    <row r="206" spans="1:10" s="7" customFormat="1" x14ac:dyDescent="0.2">
      <c r="A206" s="79" t="s">
        <v>302</v>
      </c>
      <c r="B206" s="94">
        <v>15200000</v>
      </c>
      <c r="C206" s="76">
        <v>0.09</v>
      </c>
      <c r="D206" s="124">
        <v>40485</v>
      </c>
      <c r="E206" s="71">
        <v>45964</v>
      </c>
      <c r="F206" s="66">
        <v>43042</v>
      </c>
      <c r="G206" s="67">
        <v>43223</v>
      </c>
      <c r="H206" s="69">
        <v>5.1822E-2</v>
      </c>
      <c r="I206" s="103">
        <v>124.32970400000001</v>
      </c>
      <c r="J206" s="137"/>
    </row>
    <row r="207" spans="1:10" s="7" customFormat="1" x14ac:dyDescent="0.2">
      <c r="A207" s="79" t="s">
        <v>303</v>
      </c>
      <c r="B207" s="94">
        <v>19200000</v>
      </c>
      <c r="C207" s="76">
        <v>0.09</v>
      </c>
      <c r="D207" s="124">
        <v>40492</v>
      </c>
      <c r="E207" s="71">
        <v>45971</v>
      </c>
      <c r="F207" s="66">
        <v>43049</v>
      </c>
      <c r="G207" s="67">
        <v>43230</v>
      </c>
      <c r="H207" s="69">
        <v>5.1900000000000002E-2</v>
      </c>
      <c r="I207" s="103">
        <v>124.322271</v>
      </c>
      <c r="J207" s="137"/>
    </row>
    <row r="208" spans="1:10" s="7" customFormat="1" x14ac:dyDescent="0.2">
      <c r="A208" s="79" t="s">
        <v>304</v>
      </c>
      <c r="B208" s="94">
        <v>11500000</v>
      </c>
      <c r="C208" s="76">
        <v>0.09</v>
      </c>
      <c r="D208" s="124">
        <v>40506</v>
      </c>
      <c r="E208" s="71">
        <v>45985</v>
      </c>
      <c r="F208" s="66">
        <v>43063</v>
      </c>
      <c r="G208" s="67">
        <v>43244</v>
      </c>
      <c r="H208" s="69">
        <v>5.2055999999999998E-2</v>
      </c>
      <c r="I208" s="103">
        <v>124.307107</v>
      </c>
      <c r="J208" s="137"/>
    </row>
    <row r="209" spans="1:11" s="7" customFormat="1" x14ac:dyDescent="0.2">
      <c r="A209" s="79" t="s">
        <v>305</v>
      </c>
      <c r="B209" s="94">
        <v>14000000</v>
      </c>
      <c r="C209" s="76">
        <v>0.09</v>
      </c>
      <c r="D209" s="124">
        <v>40520</v>
      </c>
      <c r="E209" s="71">
        <v>45999</v>
      </c>
      <c r="F209" s="66">
        <v>43077</v>
      </c>
      <c r="G209" s="67">
        <v>43259</v>
      </c>
      <c r="H209" s="69">
        <v>5.2211E-2</v>
      </c>
      <c r="I209" s="103">
        <v>124.293184</v>
      </c>
      <c r="J209" s="137"/>
    </row>
    <row r="210" spans="1:11" s="7" customFormat="1" x14ac:dyDescent="0.2">
      <c r="A210" s="79" t="s">
        <v>306</v>
      </c>
      <c r="B210" s="94">
        <v>24800000</v>
      </c>
      <c r="C210" s="76">
        <v>0.09</v>
      </c>
      <c r="D210" s="124">
        <v>40527</v>
      </c>
      <c r="E210" s="71">
        <v>46006</v>
      </c>
      <c r="F210" s="66">
        <v>43084</v>
      </c>
      <c r="G210" s="67">
        <v>43266</v>
      </c>
      <c r="H210" s="69">
        <v>5.2289000000000002E-2</v>
      </c>
      <c r="I210" s="103">
        <v>124.284992</v>
      </c>
      <c r="J210" s="137"/>
    </row>
    <row r="211" spans="1:11" s="7" customFormat="1" x14ac:dyDescent="0.2">
      <c r="A211" s="79" t="s">
        <v>307</v>
      </c>
      <c r="B211" s="94">
        <v>25000000</v>
      </c>
      <c r="C211" s="76">
        <v>8.9899999999999994E-2</v>
      </c>
      <c r="D211" s="124">
        <v>40534</v>
      </c>
      <c r="E211" s="71">
        <v>46013</v>
      </c>
      <c r="F211" s="66">
        <v>43091</v>
      </c>
      <c r="G211" s="67">
        <v>43273</v>
      </c>
      <c r="H211" s="69">
        <v>5.2366999999999997E-2</v>
      </c>
      <c r="I211" s="103">
        <v>124.212193</v>
      </c>
      <c r="J211" s="137"/>
    </row>
    <row r="212" spans="1:11" s="7" customFormat="1" x14ac:dyDescent="0.2">
      <c r="A212" s="79" t="s">
        <v>308</v>
      </c>
      <c r="B212" s="94">
        <v>2370000</v>
      </c>
      <c r="C212" s="76">
        <v>8.9499999999999996E-2</v>
      </c>
      <c r="D212" s="124">
        <v>40597</v>
      </c>
      <c r="E212" s="71">
        <v>46076</v>
      </c>
      <c r="F212" s="66">
        <v>42970</v>
      </c>
      <c r="G212" s="67">
        <v>43154</v>
      </c>
      <c r="H212" s="69">
        <v>5.3067000000000003E-2</v>
      </c>
      <c r="I212" s="103">
        <v>123.833821</v>
      </c>
      <c r="J212" s="137"/>
    </row>
    <row r="213" spans="1:11" s="7" customFormat="1" x14ac:dyDescent="0.2">
      <c r="A213" s="79" t="s">
        <v>309</v>
      </c>
      <c r="B213" s="94">
        <v>6100000</v>
      </c>
      <c r="C213" s="76">
        <v>0.08</v>
      </c>
      <c r="D213" s="124">
        <v>40618</v>
      </c>
      <c r="E213" s="71">
        <v>46097</v>
      </c>
      <c r="F213" s="66">
        <v>42994</v>
      </c>
      <c r="G213" s="67">
        <v>43175</v>
      </c>
      <c r="H213" s="69">
        <v>5.33E-2</v>
      </c>
      <c r="I213" s="103">
        <v>117.550408</v>
      </c>
      <c r="J213" s="137"/>
    </row>
    <row r="214" spans="1:11" s="7" customFormat="1" x14ac:dyDescent="0.2">
      <c r="A214" s="79" t="s">
        <v>311</v>
      </c>
      <c r="B214" s="94">
        <v>700000</v>
      </c>
      <c r="C214" s="76">
        <v>0.08</v>
      </c>
      <c r="D214" s="124">
        <v>40632</v>
      </c>
      <c r="E214" s="71">
        <v>46111</v>
      </c>
      <c r="F214" s="66">
        <v>43008</v>
      </c>
      <c r="G214" s="67">
        <v>43189</v>
      </c>
      <c r="H214" s="69">
        <v>5.3455999999999997E-2</v>
      </c>
      <c r="I214" s="103">
        <v>117.502253</v>
      </c>
      <c r="J214" s="137"/>
    </row>
    <row r="215" spans="1:11" s="7" customFormat="1" x14ac:dyDescent="0.2">
      <c r="A215" s="79" t="s">
        <v>312</v>
      </c>
      <c r="B215" s="94">
        <v>2000000</v>
      </c>
      <c r="C215" s="76">
        <v>7.9000000000000001E-2</v>
      </c>
      <c r="D215" s="124">
        <v>40674</v>
      </c>
      <c r="E215" s="71">
        <v>46153</v>
      </c>
      <c r="F215" s="66">
        <v>43050</v>
      </c>
      <c r="G215" s="67">
        <v>43231</v>
      </c>
      <c r="H215" s="69">
        <v>5.3921999999999998E-2</v>
      </c>
      <c r="I215" s="103">
        <v>116.69159000000001</v>
      </c>
      <c r="J215" s="137"/>
    </row>
    <row r="216" spans="1:11" s="7" customFormat="1" x14ac:dyDescent="0.2">
      <c r="A216" s="79" t="s">
        <v>313</v>
      </c>
      <c r="B216" s="94">
        <v>300000</v>
      </c>
      <c r="C216" s="76">
        <v>7.0000000000000007E-2</v>
      </c>
      <c r="D216" s="124">
        <v>40716</v>
      </c>
      <c r="E216" s="71">
        <v>46195</v>
      </c>
      <c r="F216" s="66">
        <v>43091</v>
      </c>
      <c r="G216" s="67">
        <v>43273</v>
      </c>
      <c r="H216" s="69">
        <v>5.4389E-2</v>
      </c>
      <c r="I216" s="103">
        <v>110.48651099999999</v>
      </c>
      <c r="J216" s="137"/>
    </row>
    <row r="217" spans="1:11" s="7" customFormat="1" x14ac:dyDescent="0.2">
      <c r="A217" s="79" t="s">
        <v>314</v>
      </c>
      <c r="B217" s="94">
        <v>2700000</v>
      </c>
      <c r="C217" s="76">
        <v>6.7199999999999996E-2</v>
      </c>
      <c r="D217" s="124">
        <v>40751</v>
      </c>
      <c r="E217" s="71">
        <v>46230</v>
      </c>
      <c r="F217" s="66">
        <v>42943</v>
      </c>
      <c r="G217" s="67">
        <v>43127</v>
      </c>
      <c r="H217" s="69">
        <v>5.4778E-2</v>
      </c>
      <c r="I217" s="103">
        <v>108.40306200000001</v>
      </c>
      <c r="J217" s="137"/>
    </row>
    <row r="218" spans="1:11" s="7" customFormat="1" x14ac:dyDescent="0.2">
      <c r="A218" s="79" t="s">
        <v>316</v>
      </c>
      <c r="B218" s="94">
        <v>2400000</v>
      </c>
      <c r="C218" s="76">
        <v>6.4000000000000001E-2</v>
      </c>
      <c r="D218" s="124">
        <v>40765</v>
      </c>
      <c r="E218" s="71">
        <v>46244</v>
      </c>
      <c r="F218" s="66">
        <v>42957</v>
      </c>
      <c r="G218" s="67">
        <v>43141</v>
      </c>
      <c r="H218" s="69">
        <v>5.4933000000000003E-2</v>
      </c>
      <c r="I218" s="103">
        <v>106.14762</v>
      </c>
      <c r="J218" s="137"/>
    </row>
    <row r="219" spans="1:11" s="7" customFormat="1" x14ac:dyDescent="0.2">
      <c r="A219" s="79" t="s">
        <v>318</v>
      </c>
      <c r="B219" s="94">
        <v>2700000</v>
      </c>
      <c r="C219" s="76">
        <v>0.06</v>
      </c>
      <c r="D219" s="124">
        <v>40779</v>
      </c>
      <c r="E219" s="71">
        <v>46258</v>
      </c>
      <c r="F219" s="66">
        <v>42971</v>
      </c>
      <c r="G219" s="67">
        <v>43155</v>
      </c>
      <c r="H219" s="69">
        <v>5.5088999999999999E-2</v>
      </c>
      <c r="I219" s="103">
        <v>103.334677</v>
      </c>
      <c r="J219" s="137"/>
    </row>
    <row r="220" spans="1:11" s="7" customFormat="1" x14ac:dyDescent="0.2">
      <c r="A220" s="79" t="s">
        <v>320</v>
      </c>
      <c r="B220" s="94">
        <v>4200000</v>
      </c>
      <c r="C220" s="76">
        <v>5.8000000000000003E-2</v>
      </c>
      <c r="D220" s="124">
        <v>40793</v>
      </c>
      <c r="E220" s="71">
        <v>46272</v>
      </c>
      <c r="F220" s="66">
        <v>42985</v>
      </c>
      <c r="G220" s="67">
        <v>43166</v>
      </c>
      <c r="H220" s="69">
        <v>5.5244000000000001E-2</v>
      </c>
      <c r="I220" s="103">
        <v>101.87139500000001</v>
      </c>
      <c r="J220" s="137"/>
    </row>
    <row r="221" spans="1:11" s="7" customFormat="1" x14ac:dyDescent="0.2">
      <c r="A221" s="79" t="s">
        <v>321</v>
      </c>
      <c r="B221" s="94">
        <v>4100000</v>
      </c>
      <c r="C221" s="76">
        <v>5.8000000000000003E-2</v>
      </c>
      <c r="D221" s="124">
        <v>40814</v>
      </c>
      <c r="E221" s="71">
        <v>46293</v>
      </c>
      <c r="F221" s="66">
        <v>43006</v>
      </c>
      <c r="G221" s="67">
        <v>43187</v>
      </c>
      <c r="H221" s="69">
        <v>5.5478E-2</v>
      </c>
      <c r="I221" s="103">
        <v>101.718278</v>
      </c>
      <c r="J221" s="137"/>
      <c r="K221" s="1"/>
    </row>
    <row r="222" spans="1:11" s="1" customFormat="1" x14ac:dyDescent="0.2">
      <c r="A222" s="79" t="s">
        <v>322</v>
      </c>
      <c r="B222" s="94">
        <v>8500000</v>
      </c>
      <c r="C222" s="76">
        <v>5.8000000000000003E-2</v>
      </c>
      <c r="D222" s="124">
        <v>40821</v>
      </c>
      <c r="E222" s="71">
        <v>46300</v>
      </c>
      <c r="F222" s="66">
        <v>43013</v>
      </c>
      <c r="G222" s="67">
        <v>43195</v>
      </c>
      <c r="H222" s="69">
        <v>5.5556000000000001E-2</v>
      </c>
      <c r="I222" s="103">
        <v>101.66736299999999</v>
      </c>
      <c r="J222" s="137"/>
    </row>
    <row r="223" spans="1:11" s="1" customFormat="1" x14ac:dyDescent="0.2">
      <c r="A223" s="79" t="s">
        <v>323</v>
      </c>
      <c r="B223" s="94">
        <v>2000000</v>
      </c>
      <c r="C223" s="76">
        <v>5.8000000000000003E-2</v>
      </c>
      <c r="D223" s="124">
        <v>40828</v>
      </c>
      <c r="E223" s="71">
        <v>46307</v>
      </c>
      <c r="F223" s="66">
        <v>43020</v>
      </c>
      <c r="G223" s="67">
        <v>43202</v>
      </c>
      <c r="H223" s="69">
        <v>5.5633000000000002E-2</v>
      </c>
      <c r="I223" s="103">
        <v>101.616889</v>
      </c>
      <c r="J223" s="137"/>
    </row>
    <row r="224" spans="1:11" s="1" customFormat="1" x14ac:dyDescent="0.2">
      <c r="A224" s="79" t="s">
        <v>325</v>
      </c>
      <c r="B224" s="94">
        <v>2000000</v>
      </c>
      <c r="C224" s="76">
        <v>5.8000000000000003E-2</v>
      </c>
      <c r="D224" s="124">
        <v>40835</v>
      </c>
      <c r="E224" s="71">
        <v>46314</v>
      </c>
      <c r="F224" s="66">
        <v>43027</v>
      </c>
      <c r="G224" s="67">
        <v>43209</v>
      </c>
      <c r="H224" s="69">
        <v>5.5710999999999997E-2</v>
      </c>
      <c r="I224" s="103">
        <v>101.565685</v>
      </c>
      <c r="J224" s="137"/>
    </row>
    <row r="225" spans="1:11" s="1" customFormat="1" x14ac:dyDescent="0.2">
      <c r="A225" s="79" t="s">
        <v>324</v>
      </c>
      <c r="B225" s="94">
        <v>4500000</v>
      </c>
      <c r="C225" s="76">
        <v>5.8000000000000003E-2</v>
      </c>
      <c r="D225" s="124">
        <v>40844</v>
      </c>
      <c r="E225" s="71">
        <v>46323</v>
      </c>
      <c r="F225" s="66">
        <v>43036</v>
      </c>
      <c r="G225" s="67">
        <v>43218</v>
      </c>
      <c r="H225" s="69">
        <v>5.5810999999999999E-2</v>
      </c>
      <c r="I225" s="103">
        <v>101.499999</v>
      </c>
      <c r="J225" s="137"/>
      <c r="K225" s="7"/>
    </row>
    <row r="226" spans="1:11" s="7" customFormat="1" x14ac:dyDescent="0.2">
      <c r="A226" s="79" t="s">
        <v>326</v>
      </c>
      <c r="B226" s="94">
        <v>1400000</v>
      </c>
      <c r="C226" s="76">
        <v>5.8000000000000003E-2</v>
      </c>
      <c r="D226" s="124">
        <v>40856</v>
      </c>
      <c r="E226" s="71">
        <v>46335</v>
      </c>
      <c r="F226" s="66">
        <v>43048</v>
      </c>
      <c r="G226" s="67">
        <v>43229</v>
      </c>
      <c r="H226" s="69">
        <v>5.5944000000000001E-2</v>
      </c>
      <c r="I226" s="103">
        <v>101.41243799999999</v>
      </c>
      <c r="J226" s="137"/>
    </row>
    <row r="227" spans="1:11" s="7" customFormat="1" x14ac:dyDescent="0.2">
      <c r="A227" s="79" t="s">
        <v>328</v>
      </c>
      <c r="B227" s="94">
        <v>13500000</v>
      </c>
      <c r="C227" s="76">
        <v>6.3200000000000006E-2</v>
      </c>
      <c r="D227" s="124">
        <v>40884</v>
      </c>
      <c r="E227" s="71">
        <v>46363</v>
      </c>
      <c r="F227" s="66">
        <v>43076</v>
      </c>
      <c r="G227" s="67">
        <v>43258</v>
      </c>
      <c r="H227" s="69">
        <v>5.6256E-2</v>
      </c>
      <c r="I227" s="103">
        <v>104.819225</v>
      </c>
      <c r="J227" s="137"/>
    </row>
    <row r="228" spans="1:11" s="7" customFormat="1" x14ac:dyDescent="0.2">
      <c r="A228" s="79" t="s">
        <v>327</v>
      </c>
      <c r="B228" s="94">
        <v>11300000</v>
      </c>
      <c r="C228" s="76">
        <v>6.5000000000000002E-2</v>
      </c>
      <c r="D228" s="124">
        <v>40891</v>
      </c>
      <c r="E228" s="71">
        <v>46370</v>
      </c>
      <c r="F228" s="66">
        <v>43083</v>
      </c>
      <c r="G228" s="67">
        <v>43265</v>
      </c>
      <c r="H228" s="69">
        <v>5.6333000000000001E-2</v>
      </c>
      <c r="I228" s="103">
        <v>106.025481</v>
      </c>
      <c r="J228" s="137"/>
    </row>
    <row r="229" spans="1:11" s="7" customFormat="1" x14ac:dyDescent="0.2">
      <c r="A229" s="79" t="s">
        <v>329</v>
      </c>
      <c r="B229" s="94">
        <v>11100000</v>
      </c>
      <c r="C229" s="76">
        <v>6.6400000000000001E-2</v>
      </c>
      <c r="D229" s="124">
        <v>40898</v>
      </c>
      <c r="E229" s="71">
        <v>46377</v>
      </c>
      <c r="F229" s="66">
        <v>43090</v>
      </c>
      <c r="G229" s="67">
        <v>43272</v>
      </c>
      <c r="H229" s="69">
        <v>5.6411000000000003E-2</v>
      </c>
      <c r="I229" s="103">
        <v>106.95577400000001</v>
      </c>
      <c r="J229" s="137"/>
    </row>
    <row r="230" spans="1:11" s="7" customFormat="1" x14ac:dyDescent="0.2">
      <c r="A230" s="79" t="s">
        <v>330</v>
      </c>
      <c r="B230" s="94">
        <v>10000000</v>
      </c>
      <c r="C230" s="76">
        <v>7.0000000000000007E-2</v>
      </c>
      <c r="D230" s="124">
        <v>40907</v>
      </c>
      <c r="E230" s="71">
        <v>46386</v>
      </c>
      <c r="F230" s="66">
        <v>43099</v>
      </c>
      <c r="G230" s="67">
        <v>43281</v>
      </c>
      <c r="H230" s="69">
        <v>5.6510999999999999E-2</v>
      </c>
      <c r="I230" s="103">
        <v>109.41188</v>
      </c>
      <c r="J230" s="137"/>
    </row>
    <row r="231" spans="1:11" s="7" customFormat="1" x14ac:dyDescent="0.2">
      <c r="A231" s="77" t="s">
        <v>145</v>
      </c>
      <c r="B231" s="94">
        <v>5100000</v>
      </c>
      <c r="C231" s="76">
        <v>6.9699999999999998E-2</v>
      </c>
      <c r="D231" s="124">
        <v>39430</v>
      </c>
      <c r="E231" s="71">
        <v>46735</v>
      </c>
      <c r="F231" s="66">
        <v>43083</v>
      </c>
      <c r="G231" s="67">
        <v>43265</v>
      </c>
      <c r="H231" s="69">
        <v>6.0096999999999998E-2</v>
      </c>
      <c r="I231" s="103">
        <v>107.111389</v>
      </c>
      <c r="J231" s="137"/>
    </row>
    <row r="232" spans="1:11" s="7" customFormat="1" x14ac:dyDescent="0.2">
      <c r="A232" s="77" t="s">
        <v>148</v>
      </c>
      <c r="B232" s="94">
        <v>18130000</v>
      </c>
      <c r="C232" s="76">
        <v>7.0999999999999994E-2</v>
      </c>
      <c r="D232" s="124">
        <v>39470</v>
      </c>
      <c r="E232" s="71">
        <v>46775</v>
      </c>
      <c r="F232" s="66">
        <v>42939</v>
      </c>
      <c r="G232" s="67">
        <v>43123</v>
      </c>
      <c r="H232" s="69">
        <v>6.0207999999999998E-2</v>
      </c>
      <c r="I232" s="103">
        <v>108.051044</v>
      </c>
      <c r="J232" s="137"/>
    </row>
    <row r="233" spans="1:11" s="7" customFormat="1" x14ac:dyDescent="0.2">
      <c r="A233" s="77" t="s">
        <v>151</v>
      </c>
      <c r="B233" s="94">
        <v>10550000</v>
      </c>
      <c r="C233" s="76">
        <v>7.1999999999999995E-2</v>
      </c>
      <c r="D233" s="124">
        <v>39526</v>
      </c>
      <c r="E233" s="71">
        <v>46831</v>
      </c>
      <c r="F233" s="66">
        <v>42997</v>
      </c>
      <c r="G233" s="67">
        <v>43178</v>
      </c>
      <c r="H233" s="69">
        <v>6.0364000000000001E-2</v>
      </c>
      <c r="I233" s="103">
        <v>108.763446</v>
      </c>
      <c r="J233" s="137"/>
    </row>
    <row r="234" spans="1:11" s="7" customFormat="1" x14ac:dyDescent="0.2">
      <c r="A234" s="77" t="s">
        <v>154</v>
      </c>
      <c r="B234" s="94">
        <v>5720000</v>
      </c>
      <c r="C234" s="76">
        <v>7.2300000000000003E-2</v>
      </c>
      <c r="D234" s="124">
        <v>39575</v>
      </c>
      <c r="E234" s="71">
        <v>46880</v>
      </c>
      <c r="F234" s="66">
        <v>43046</v>
      </c>
      <c r="G234" s="67">
        <v>43227</v>
      </c>
      <c r="H234" s="69">
        <v>6.0499999999999998E-2</v>
      </c>
      <c r="I234" s="103">
        <v>108.968587</v>
      </c>
      <c r="J234" s="137"/>
    </row>
    <row r="235" spans="1:11" s="7" customFormat="1" x14ac:dyDescent="0.2">
      <c r="A235" s="77" t="s">
        <v>157</v>
      </c>
      <c r="B235" s="94">
        <v>7230000</v>
      </c>
      <c r="C235" s="76">
        <v>7.2499999999999995E-2</v>
      </c>
      <c r="D235" s="124">
        <v>39617</v>
      </c>
      <c r="E235" s="71">
        <v>46922</v>
      </c>
      <c r="F235" s="66">
        <v>43087</v>
      </c>
      <c r="G235" s="67">
        <v>43269</v>
      </c>
      <c r="H235" s="69">
        <v>6.0616999999999997E-2</v>
      </c>
      <c r="I235" s="103">
        <v>109.105743</v>
      </c>
      <c r="J235" s="137"/>
    </row>
    <row r="236" spans="1:11" s="7" customFormat="1" x14ac:dyDescent="0.2">
      <c r="A236" s="77" t="s">
        <v>160</v>
      </c>
      <c r="B236" s="94">
        <v>6115000</v>
      </c>
      <c r="C236" s="76">
        <v>7.2999999999999995E-2</v>
      </c>
      <c r="D236" s="124">
        <v>39652</v>
      </c>
      <c r="E236" s="71">
        <v>46957</v>
      </c>
      <c r="F236" s="66">
        <v>42939</v>
      </c>
      <c r="G236" s="67">
        <v>43123</v>
      </c>
      <c r="H236" s="69">
        <v>6.0713999999999997E-2</v>
      </c>
      <c r="I236" s="103">
        <v>109.47126299999999</v>
      </c>
      <c r="J236" s="137"/>
    </row>
    <row r="237" spans="1:11" s="7" customFormat="1" x14ac:dyDescent="0.2">
      <c r="A237" s="77" t="s">
        <v>164</v>
      </c>
      <c r="B237" s="94">
        <v>10000000</v>
      </c>
      <c r="C237" s="76">
        <v>7.3499999999999996E-2</v>
      </c>
      <c r="D237" s="124">
        <v>39680</v>
      </c>
      <c r="E237" s="71">
        <v>46985</v>
      </c>
      <c r="F237" s="66">
        <v>42967</v>
      </c>
      <c r="G237" s="67">
        <v>43151</v>
      </c>
      <c r="H237" s="69">
        <v>6.0791999999999999E-2</v>
      </c>
      <c r="I237" s="103">
        <v>109.83852400000001</v>
      </c>
      <c r="J237" s="137"/>
    </row>
    <row r="238" spans="1:11" s="7" customFormat="1" x14ac:dyDescent="0.2">
      <c r="A238" s="77" t="s">
        <v>167</v>
      </c>
      <c r="B238" s="94">
        <v>6150000</v>
      </c>
      <c r="C238" s="76">
        <v>7.3899999999999993E-2</v>
      </c>
      <c r="D238" s="124">
        <v>39694</v>
      </c>
      <c r="E238" s="71">
        <v>46999</v>
      </c>
      <c r="F238" s="66">
        <v>42981</v>
      </c>
      <c r="G238" s="67">
        <v>43162</v>
      </c>
      <c r="H238" s="69">
        <v>6.0831000000000003E-2</v>
      </c>
      <c r="I238" s="103">
        <v>110.137186</v>
      </c>
      <c r="J238" s="137"/>
    </row>
    <row r="239" spans="1:11" s="7" customFormat="1" x14ac:dyDescent="0.2">
      <c r="A239" s="77" t="s">
        <v>170</v>
      </c>
      <c r="B239" s="94">
        <v>5100000</v>
      </c>
      <c r="C239" s="76">
        <v>7.4200000000000002E-2</v>
      </c>
      <c r="D239" s="124">
        <v>39703</v>
      </c>
      <c r="E239" s="71">
        <v>47008</v>
      </c>
      <c r="F239" s="66">
        <v>42990</v>
      </c>
      <c r="G239" s="67">
        <v>43171</v>
      </c>
      <c r="H239" s="69">
        <v>6.0856E-2</v>
      </c>
      <c r="I239" s="103">
        <v>110.36593499999999</v>
      </c>
      <c r="J239" s="137"/>
    </row>
    <row r="240" spans="1:11" s="7" customFormat="1" x14ac:dyDescent="0.2">
      <c r="A240" s="77" t="s">
        <v>173</v>
      </c>
      <c r="B240" s="94">
        <v>7500000</v>
      </c>
      <c r="C240" s="76">
        <v>7.46E-2</v>
      </c>
      <c r="D240" s="124">
        <v>39729</v>
      </c>
      <c r="E240" s="71">
        <v>47034</v>
      </c>
      <c r="F240" s="66">
        <v>43016</v>
      </c>
      <c r="G240" s="67">
        <v>43198</v>
      </c>
      <c r="H240" s="69">
        <v>6.0928000000000003E-2</v>
      </c>
      <c r="I240" s="103">
        <v>110.66838300000001</v>
      </c>
      <c r="J240" s="137"/>
    </row>
    <row r="241" spans="1:10" s="7" customFormat="1" x14ac:dyDescent="0.2">
      <c r="A241" s="77" t="s">
        <v>176</v>
      </c>
      <c r="B241" s="94">
        <v>4315000</v>
      </c>
      <c r="C241" s="76">
        <v>7.4999999999999997E-2</v>
      </c>
      <c r="D241" s="124">
        <v>39757</v>
      </c>
      <c r="E241" s="71">
        <v>47062</v>
      </c>
      <c r="F241" s="66">
        <v>43044</v>
      </c>
      <c r="G241" s="67">
        <v>43225</v>
      </c>
      <c r="H241" s="69">
        <v>6.1005999999999998E-2</v>
      </c>
      <c r="I241" s="103">
        <v>110.97244600000001</v>
      </c>
      <c r="J241" s="137"/>
    </row>
    <row r="242" spans="1:10" s="7" customFormat="1" x14ac:dyDescent="0.2">
      <c r="A242" s="77" t="s">
        <v>179</v>
      </c>
      <c r="B242" s="94">
        <v>4100000</v>
      </c>
      <c r="C242" s="76">
        <v>7.5300000000000006E-2</v>
      </c>
      <c r="D242" s="124">
        <v>39771</v>
      </c>
      <c r="E242" s="71">
        <v>47076</v>
      </c>
      <c r="F242" s="66">
        <v>43058</v>
      </c>
      <c r="G242" s="67">
        <v>43239</v>
      </c>
      <c r="H242" s="69">
        <v>6.1044000000000001E-2</v>
      </c>
      <c r="I242" s="103">
        <v>111.206216</v>
      </c>
      <c r="J242" s="137"/>
    </row>
    <row r="243" spans="1:10" s="7" customFormat="1" x14ac:dyDescent="0.2">
      <c r="A243" s="78" t="s">
        <v>182</v>
      </c>
      <c r="B243" s="94">
        <v>1500000</v>
      </c>
      <c r="C243" s="76">
        <v>7.5499999999999998E-2</v>
      </c>
      <c r="D243" s="124">
        <v>39787</v>
      </c>
      <c r="E243" s="71">
        <v>47092</v>
      </c>
      <c r="F243" s="66">
        <v>43074</v>
      </c>
      <c r="G243" s="67">
        <v>43256</v>
      </c>
      <c r="H243" s="69">
        <v>6.1088999999999997E-2</v>
      </c>
      <c r="I243" s="103">
        <v>111.361609</v>
      </c>
      <c r="J243" s="137"/>
    </row>
    <row r="244" spans="1:10" s="7" customFormat="1" x14ac:dyDescent="0.2">
      <c r="A244" s="78" t="s">
        <v>185</v>
      </c>
      <c r="B244" s="94">
        <v>5052000</v>
      </c>
      <c r="C244" s="76">
        <v>8.5000000000000006E-2</v>
      </c>
      <c r="D244" s="124">
        <v>39799</v>
      </c>
      <c r="E244" s="71">
        <v>47104</v>
      </c>
      <c r="F244" s="66">
        <v>43086</v>
      </c>
      <c r="G244" s="67">
        <v>43268</v>
      </c>
      <c r="H244" s="69">
        <v>6.1122000000000003E-2</v>
      </c>
      <c r="I244" s="103">
        <v>118.86936300000001</v>
      </c>
      <c r="J244" s="137"/>
    </row>
    <row r="245" spans="1:10" s="7" customFormat="1" x14ac:dyDescent="0.2">
      <c r="A245" s="78" t="s">
        <v>188</v>
      </c>
      <c r="B245" s="94">
        <v>6000000</v>
      </c>
      <c r="C245" s="76">
        <v>9.5000000000000001E-2</v>
      </c>
      <c r="D245" s="124">
        <v>39806</v>
      </c>
      <c r="E245" s="71">
        <v>47111</v>
      </c>
      <c r="F245" s="66">
        <v>43093</v>
      </c>
      <c r="G245" s="67">
        <v>43275</v>
      </c>
      <c r="H245" s="69">
        <v>6.1142000000000002E-2</v>
      </c>
      <c r="I245" s="103">
        <v>126.79020199999999</v>
      </c>
      <c r="J245" s="137"/>
    </row>
    <row r="246" spans="1:10" s="7" customFormat="1" x14ac:dyDescent="0.2">
      <c r="A246" s="78" t="s">
        <v>191</v>
      </c>
      <c r="B246" s="94">
        <v>2110000</v>
      </c>
      <c r="C246" s="76">
        <v>0.105</v>
      </c>
      <c r="D246" s="124">
        <v>39813</v>
      </c>
      <c r="E246" s="71">
        <v>47118</v>
      </c>
      <c r="F246" s="66">
        <v>43100</v>
      </c>
      <c r="G246" s="67">
        <v>43281</v>
      </c>
      <c r="H246" s="69">
        <v>6.1161E-2</v>
      </c>
      <c r="I246" s="103">
        <v>134.730637</v>
      </c>
      <c r="J246" s="137"/>
    </row>
    <row r="247" spans="1:10" s="7" customFormat="1" x14ac:dyDescent="0.2">
      <c r="A247" s="78" t="s">
        <v>194</v>
      </c>
      <c r="B247" s="94">
        <v>4000000</v>
      </c>
      <c r="C247" s="76">
        <v>0.115</v>
      </c>
      <c r="D247" s="124">
        <v>39820</v>
      </c>
      <c r="E247" s="71">
        <v>47125</v>
      </c>
      <c r="F247" s="66">
        <v>42923</v>
      </c>
      <c r="G247" s="67">
        <v>43107</v>
      </c>
      <c r="H247" s="69">
        <v>6.1180999999999999E-2</v>
      </c>
      <c r="I247" s="103">
        <v>142.6816</v>
      </c>
      <c r="J247" s="137"/>
    </row>
    <row r="248" spans="1:10" s="7" customFormat="1" x14ac:dyDescent="0.2">
      <c r="A248" s="78" t="s">
        <v>197</v>
      </c>
      <c r="B248" s="94">
        <v>3700000</v>
      </c>
      <c r="C248" s="76">
        <v>0.11749999999999999</v>
      </c>
      <c r="D248" s="124">
        <v>39834</v>
      </c>
      <c r="E248" s="71">
        <v>47139</v>
      </c>
      <c r="F248" s="66">
        <v>42937</v>
      </c>
      <c r="G248" s="67">
        <v>43121</v>
      </c>
      <c r="H248" s="69">
        <v>6.1219000000000003E-2</v>
      </c>
      <c r="I248" s="103">
        <v>144.728363</v>
      </c>
      <c r="J248" s="137"/>
    </row>
    <row r="249" spans="1:10" s="7" customFormat="1" x14ac:dyDescent="0.2">
      <c r="A249" s="78" t="s">
        <v>200</v>
      </c>
      <c r="B249" s="94">
        <v>4800000</v>
      </c>
      <c r="C249" s="76">
        <v>0.12</v>
      </c>
      <c r="D249" s="124">
        <v>39841</v>
      </c>
      <c r="E249" s="71">
        <v>47146</v>
      </c>
      <c r="F249" s="66">
        <v>42944</v>
      </c>
      <c r="G249" s="67">
        <v>43128</v>
      </c>
      <c r="H249" s="69">
        <v>6.1239000000000002E-2</v>
      </c>
      <c r="I249" s="103">
        <v>146.748762</v>
      </c>
      <c r="J249" s="137"/>
    </row>
    <row r="250" spans="1:10" s="7" customFormat="1" x14ac:dyDescent="0.2">
      <c r="A250" s="78" t="s">
        <v>203</v>
      </c>
      <c r="B250" s="94">
        <v>4000000</v>
      </c>
      <c r="C250" s="76">
        <v>0.121</v>
      </c>
      <c r="D250" s="124">
        <v>39850</v>
      </c>
      <c r="E250" s="71">
        <v>47155</v>
      </c>
      <c r="F250" s="66">
        <v>42953</v>
      </c>
      <c r="G250" s="67">
        <v>43137</v>
      </c>
      <c r="H250" s="69">
        <v>6.1263999999999999E-2</v>
      </c>
      <c r="I250" s="103">
        <v>147.58938000000001</v>
      </c>
      <c r="J250" s="137"/>
    </row>
    <row r="251" spans="1:10" s="7" customFormat="1" x14ac:dyDescent="0.2">
      <c r="A251" s="78" t="s">
        <v>205</v>
      </c>
      <c r="B251" s="94">
        <v>5300000</v>
      </c>
      <c r="C251" s="76">
        <v>0.1234</v>
      </c>
      <c r="D251" s="124">
        <v>39857</v>
      </c>
      <c r="E251" s="71">
        <v>47162</v>
      </c>
      <c r="F251" s="66">
        <v>42960</v>
      </c>
      <c r="G251" s="67">
        <v>43144</v>
      </c>
      <c r="H251" s="69">
        <v>6.1282999999999997E-2</v>
      </c>
      <c r="I251" s="103">
        <v>149.539323</v>
      </c>
      <c r="J251" s="137"/>
    </row>
    <row r="252" spans="1:10" s="7" customFormat="1" x14ac:dyDescent="0.2">
      <c r="A252" s="78" t="s">
        <v>208</v>
      </c>
      <c r="B252" s="94">
        <v>3400000</v>
      </c>
      <c r="C252" s="76">
        <v>0.1234</v>
      </c>
      <c r="D252" s="124">
        <v>39864</v>
      </c>
      <c r="E252" s="71">
        <v>47169</v>
      </c>
      <c r="F252" s="66">
        <v>42967</v>
      </c>
      <c r="G252" s="67">
        <v>43151</v>
      </c>
      <c r="H252" s="69">
        <v>6.1303000000000003E-2</v>
      </c>
      <c r="I252" s="103">
        <v>149.57607300000001</v>
      </c>
      <c r="J252" s="137"/>
    </row>
    <row r="253" spans="1:10" s="7" customFormat="1" x14ac:dyDescent="0.2">
      <c r="A253" s="78" t="s">
        <v>209</v>
      </c>
      <c r="B253" s="94">
        <v>2600000</v>
      </c>
      <c r="C253" s="76">
        <v>0.125</v>
      </c>
      <c r="D253" s="124">
        <v>39871</v>
      </c>
      <c r="E253" s="71">
        <v>47176</v>
      </c>
      <c r="F253" s="66">
        <v>42974</v>
      </c>
      <c r="G253" s="67">
        <v>43158</v>
      </c>
      <c r="H253" s="69">
        <v>6.1322000000000002E-2</v>
      </c>
      <c r="I253" s="103">
        <v>150.89302799999999</v>
      </c>
      <c r="J253" s="137"/>
    </row>
    <row r="254" spans="1:10" s="7" customFormat="1" x14ac:dyDescent="0.2">
      <c r="A254" s="78" t="s">
        <v>213</v>
      </c>
      <c r="B254" s="94">
        <v>2800000</v>
      </c>
      <c r="C254" s="76">
        <v>0.125</v>
      </c>
      <c r="D254" s="124">
        <v>39876</v>
      </c>
      <c r="E254" s="71">
        <v>47181</v>
      </c>
      <c r="F254" s="66">
        <v>42982</v>
      </c>
      <c r="G254" s="67">
        <v>43163</v>
      </c>
      <c r="H254" s="69">
        <v>6.1336000000000002E-2</v>
      </c>
      <c r="I254" s="103">
        <v>150.929652</v>
      </c>
      <c r="J254" s="137"/>
    </row>
    <row r="255" spans="1:10" s="7" customFormat="1" x14ac:dyDescent="0.2">
      <c r="A255" s="78" t="s">
        <v>217</v>
      </c>
      <c r="B255" s="94">
        <v>400000</v>
      </c>
      <c r="C255" s="76">
        <v>0.126</v>
      </c>
      <c r="D255" s="124">
        <v>39883</v>
      </c>
      <c r="E255" s="71">
        <v>47188</v>
      </c>
      <c r="F255" s="66">
        <v>42989</v>
      </c>
      <c r="G255" s="67">
        <v>43170</v>
      </c>
      <c r="H255" s="69">
        <v>6.1356000000000001E-2</v>
      </c>
      <c r="I255" s="103">
        <v>151.77020999999999</v>
      </c>
      <c r="J255" s="137"/>
    </row>
    <row r="256" spans="1:10" s="7" customFormat="1" x14ac:dyDescent="0.2">
      <c r="A256" s="78" t="s">
        <v>219</v>
      </c>
      <c r="B256" s="94">
        <v>2500000</v>
      </c>
      <c r="C256" s="76">
        <v>0.126</v>
      </c>
      <c r="D256" s="124">
        <v>39890</v>
      </c>
      <c r="E256" s="71">
        <v>47195</v>
      </c>
      <c r="F256" s="66">
        <v>42996</v>
      </c>
      <c r="G256" s="67">
        <v>43177</v>
      </c>
      <c r="H256" s="69">
        <v>6.1374999999999999E-2</v>
      </c>
      <c r="I256" s="103">
        <v>151.81184300000001</v>
      </c>
      <c r="J256" s="137"/>
    </row>
    <row r="257" spans="1:10" s="7" customFormat="1" x14ac:dyDescent="0.2">
      <c r="A257" s="78" t="s">
        <v>222</v>
      </c>
      <c r="B257" s="94">
        <v>3800000</v>
      </c>
      <c r="C257" s="76">
        <v>0.127</v>
      </c>
      <c r="D257" s="124">
        <v>39897</v>
      </c>
      <c r="E257" s="71">
        <v>47202</v>
      </c>
      <c r="F257" s="66">
        <v>43003</v>
      </c>
      <c r="G257" s="67">
        <v>43184</v>
      </c>
      <c r="H257" s="69">
        <v>6.1393999999999997E-2</v>
      </c>
      <c r="I257" s="103">
        <v>152.65642</v>
      </c>
      <c r="J257" s="137"/>
    </row>
    <row r="258" spans="1:10" s="7" customFormat="1" x14ac:dyDescent="0.2">
      <c r="A258" s="78" t="s">
        <v>225</v>
      </c>
      <c r="B258" s="94">
        <v>2400000</v>
      </c>
      <c r="C258" s="76">
        <v>0.12809999999999999</v>
      </c>
      <c r="D258" s="123">
        <v>39918</v>
      </c>
      <c r="E258" s="71">
        <v>47223</v>
      </c>
      <c r="F258" s="66">
        <v>43023</v>
      </c>
      <c r="G258" s="67">
        <v>43205</v>
      </c>
      <c r="H258" s="69">
        <v>6.1453000000000001E-2</v>
      </c>
      <c r="I258" s="103">
        <v>153.663861</v>
      </c>
      <c r="J258" s="137"/>
    </row>
    <row r="259" spans="1:10" s="7" customFormat="1" x14ac:dyDescent="0.2">
      <c r="A259" s="79" t="s">
        <v>229</v>
      </c>
      <c r="B259" s="94">
        <v>6200000</v>
      </c>
      <c r="C259" s="76">
        <v>0.12970000000000001</v>
      </c>
      <c r="D259" s="124">
        <v>39946</v>
      </c>
      <c r="E259" s="71">
        <v>47251</v>
      </c>
      <c r="F259" s="66">
        <v>43052</v>
      </c>
      <c r="G259" s="67">
        <v>43233</v>
      </c>
      <c r="H259" s="69">
        <v>6.1531000000000002E-2</v>
      </c>
      <c r="I259" s="103">
        <v>155.13938099999999</v>
      </c>
      <c r="J259" s="137"/>
    </row>
    <row r="260" spans="1:10" s="7" customFormat="1" x14ac:dyDescent="0.2">
      <c r="A260" s="79" t="s">
        <v>234</v>
      </c>
      <c r="B260" s="94">
        <v>4700000</v>
      </c>
      <c r="C260" s="76">
        <v>0.13</v>
      </c>
      <c r="D260" s="123">
        <v>39981</v>
      </c>
      <c r="E260" s="71">
        <v>47286</v>
      </c>
      <c r="F260" s="66">
        <v>43086</v>
      </c>
      <c r="G260" s="67">
        <v>43268</v>
      </c>
      <c r="H260" s="69">
        <v>6.1628000000000002E-2</v>
      </c>
      <c r="I260" s="103">
        <v>155.605299</v>
      </c>
      <c r="J260" s="137"/>
    </row>
    <row r="261" spans="1:10" s="7" customFormat="1" x14ac:dyDescent="0.2">
      <c r="A261" s="79" t="s">
        <v>236</v>
      </c>
      <c r="B261" s="94">
        <v>6500000</v>
      </c>
      <c r="C261" s="76">
        <v>0.13</v>
      </c>
      <c r="D261" s="124">
        <v>39995</v>
      </c>
      <c r="E261" s="71">
        <v>47300</v>
      </c>
      <c r="F261" s="66">
        <v>42917</v>
      </c>
      <c r="G261" s="67">
        <v>43101</v>
      </c>
      <c r="H261" s="69">
        <v>6.1667E-2</v>
      </c>
      <c r="I261" s="103">
        <v>155.706808</v>
      </c>
      <c r="J261" s="137"/>
    </row>
    <row r="262" spans="1:10" s="7" customFormat="1" x14ac:dyDescent="0.2">
      <c r="A262" s="79" t="s">
        <v>235</v>
      </c>
      <c r="B262" s="94">
        <v>15750000</v>
      </c>
      <c r="C262" s="76">
        <v>0.13</v>
      </c>
      <c r="D262" s="124">
        <v>40009</v>
      </c>
      <c r="E262" s="71">
        <v>47314</v>
      </c>
      <c r="F262" s="66">
        <v>42931</v>
      </c>
      <c r="G262" s="67">
        <v>43115</v>
      </c>
      <c r="H262" s="69">
        <v>6.1705999999999997E-2</v>
      </c>
      <c r="I262" s="103">
        <v>155.78392400000001</v>
      </c>
      <c r="J262" s="137"/>
    </row>
    <row r="263" spans="1:10" s="7" customFormat="1" x14ac:dyDescent="0.2">
      <c r="A263" s="79" t="s">
        <v>239</v>
      </c>
      <c r="B263" s="94">
        <v>11448000</v>
      </c>
      <c r="C263" s="76">
        <v>0.13</v>
      </c>
      <c r="D263" s="124">
        <v>40030</v>
      </c>
      <c r="E263" s="71">
        <v>47335</v>
      </c>
      <c r="F263" s="66">
        <v>42952</v>
      </c>
      <c r="G263" s="67">
        <v>43136</v>
      </c>
      <c r="H263" s="69">
        <v>6.1763999999999999E-2</v>
      </c>
      <c r="I263" s="103">
        <v>155.90130600000001</v>
      </c>
      <c r="J263" s="137"/>
    </row>
    <row r="264" spans="1:10" s="7" customFormat="1" x14ac:dyDescent="0.2">
      <c r="A264" s="79" t="s">
        <v>240</v>
      </c>
      <c r="B264" s="94">
        <v>13043000</v>
      </c>
      <c r="C264" s="76">
        <v>0.13</v>
      </c>
      <c r="D264" s="124">
        <v>40044</v>
      </c>
      <c r="E264" s="71">
        <v>47349</v>
      </c>
      <c r="F264" s="66">
        <v>42966</v>
      </c>
      <c r="G264" s="67">
        <v>43150</v>
      </c>
      <c r="H264" s="69">
        <v>6.1802999999999997E-2</v>
      </c>
      <c r="I264" s="103">
        <v>155.979962</v>
      </c>
      <c r="J264" s="137"/>
    </row>
    <row r="265" spans="1:10" s="7" customFormat="1" x14ac:dyDescent="0.2">
      <c r="A265" s="79" t="s">
        <v>241</v>
      </c>
      <c r="B265" s="94">
        <v>10000000</v>
      </c>
      <c r="C265" s="76">
        <v>0.12</v>
      </c>
      <c r="D265" s="124">
        <v>40058</v>
      </c>
      <c r="E265" s="71">
        <v>47363</v>
      </c>
      <c r="F265" s="66">
        <v>42980</v>
      </c>
      <c r="G265" s="67">
        <v>43161</v>
      </c>
      <c r="H265" s="69">
        <v>6.1842000000000001E-2</v>
      </c>
      <c r="I265" s="103">
        <v>147.81787299999999</v>
      </c>
      <c r="J265" s="137"/>
    </row>
    <row r="266" spans="1:10" s="7" customFormat="1" x14ac:dyDescent="0.2">
      <c r="A266" s="79" t="s">
        <v>243</v>
      </c>
      <c r="B266" s="94">
        <v>12000000</v>
      </c>
      <c r="C266" s="76">
        <v>0.12</v>
      </c>
      <c r="D266" s="124">
        <v>40072</v>
      </c>
      <c r="E266" s="71">
        <v>47377</v>
      </c>
      <c r="F266" s="66">
        <v>42994</v>
      </c>
      <c r="G266" s="67">
        <v>43175</v>
      </c>
      <c r="H266" s="69">
        <v>6.1880999999999999E-2</v>
      </c>
      <c r="I266" s="103">
        <v>147.88285500000001</v>
      </c>
      <c r="J266" s="137"/>
    </row>
    <row r="267" spans="1:10" s="7" customFormat="1" x14ac:dyDescent="0.2">
      <c r="A267" s="79" t="s">
        <v>246</v>
      </c>
      <c r="B267" s="94">
        <v>14000000</v>
      </c>
      <c r="C267" s="76">
        <v>0.12</v>
      </c>
      <c r="D267" s="124">
        <v>40086</v>
      </c>
      <c r="E267" s="71">
        <v>47391</v>
      </c>
      <c r="F267" s="66">
        <v>43008</v>
      </c>
      <c r="G267" s="67">
        <v>43190</v>
      </c>
      <c r="H267" s="69">
        <v>6.1919000000000002E-2</v>
      </c>
      <c r="I267" s="103">
        <v>147.953427</v>
      </c>
      <c r="J267" s="137"/>
    </row>
    <row r="268" spans="1:10" s="7" customFormat="1" x14ac:dyDescent="0.2">
      <c r="A268" s="79" t="s">
        <v>247</v>
      </c>
      <c r="B268" s="94">
        <v>10000000</v>
      </c>
      <c r="C268" s="76">
        <v>0.11</v>
      </c>
      <c r="D268" s="123">
        <v>40088</v>
      </c>
      <c r="E268" s="71">
        <v>47393</v>
      </c>
      <c r="F268" s="66">
        <v>43010</v>
      </c>
      <c r="G268" s="67">
        <v>43192</v>
      </c>
      <c r="H268" s="69">
        <v>6.1925000000000001E-2</v>
      </c>
      <c r="I268" s="103">
        <v>139.70158900000001</v>
      </c>
      <c r="J268" s="137"/>
    </row>
    <row r="269" spans="1:10" s="7" customFormat="1" x14ac:dyDescent="0.2">
      <c r="A269" s="79" t="s">
        <v>249</v>
      </c>
      <c r="B269" s="94">
        <v>14300000</v>
      </c>
      <c r="C269" s="76">
        <v>0.11</v>
      </c>
      <c r="D269" s="124">
        <v>40100</v>
      </c>
      <c r="E269" s="71">
        <v>47405</v>
      </c>
      <c r="F269" s="66">
        <v>43022</v>
      </c>
      <c r="G269" s="67">
        <v>43204</v>
      </c>
      <c r="H269" s="69">
        <v>6.1957999999999999E-2</v>
      </c>
      <c r="I269" s="103">
        <v>139.74391399999999</v>
      </c>
      <c r="J269" s="137"/>
    </row>
    <row r="270" spans="1:10" s="7" customFormat="1" x14ac:dyDescent="0.2">
      <c r="A270" s="79" t="s">
        <v>251</v>
      </c>
      <c r="B270" s="94">
        <v>16000000</v>
      </c>
      <c r="C270" s="76">
        <v>0.11</v>
      </c>
      <c r="D270" s="124">
        <v>40114</v>
      </c>
      <c r="E270" s="71">
        <v>47419</v>
      </c>
      <c r="F270" s="66">
        <v>43036</v>
      </c>
      <c r="G270" s="67">
        <v>43218</v>
      </c>
      <c r="H270" s="69">
        <v>6.1996999999999997E-2</v>
      </c>
      <c r="I270" s="103">
        <v>139.79330899999999</v>
      </c>
      <c r="J270" s="137"/>
    </row>
    <row r="271" spans="1:10" s="7" customFormat="1" x14ac:dyDescent="0.2">
      <c r="A271" s="79" t="s">
        <v>254</v>
      </c>
      <c r="B271" s="94">
        <v>3000000</v>
      </c>
      <c r="C271" s="76">
        <v>0.09</v>
      </c>
      <c r="D271" s="124">
        <v>40123</v>
      </c>
      <c r="E271" s="71">
        <v>47428</v>
      </c>
      <c r="F271" s="66">
        <v>43045</v>
      </c>
      <c r="G271" s="67">
        <v>43226</v>
      </c>
      <c r="H271" s="69">
        <v>6.2022000000000001E-2</v>
      </c>
      <c r="I271" s="103">
        <v>123.21858400000001</v>
      </c>
      <c r="J271" s="137"/>
    </row>
    <row r="272" spans="1:10" s="7" customFormat="1" x14ac:dyDescent="0.2">
      <c r="A272" s="79" t="s">
        <v>256</v>
      </c>
      <c r="B272" s="94">
        <v>11000000</v>
      </c>
      <c r="C272" s="76">
        <v>0.09</v>
      </c>
      <c r="D272" s="124">
        <v>40135</v>
      </c>
      <c r="E272" s="71">
        <v>47440</v>
      </c>
      <c r="F272" s="66">
        <v>43057</v>
      </c>
      <c r="G272" s="67">
        <v>43238</v>
      </c>
      <c r="H272" s="69">
        <v>6.2056E-2</v>
      </c>
      <c r="I272" s="103">
        <v>123.232432</v>
      </c>
      <c r="J272" s="137"/>
    </row>
    <row r="273" spans="1:10" s="7" customFormat="1" x14ac:dyDescent="0.2">
      <c r="A273" s="79" t="s">
        <v>258</v>
      </c>
      <c r="B273" s="94">
        <v>7000000</v>
      </c>
      <c r="C273" s="76">
        <v>0.09</v>
      </c>
      <c r="D273" s="124">
        <v>40151</v>
      </c>
      <c r="E273" s="71">
        <v>47447</v>
      </c>
      <c r="F273" s="66">
        <v>43064</v>
      </c>
      <c r="G273" s="67">
        <v>43245</v>
      </c>
      <c r="H273" s="69">
        <v>6.2074999999999998E-2</v>
      </c>
      <c r="I273" s="103">
        <v>123.241483</v>
      </c>
      <c r="J273" s="137"/>
    </row>
    <row r="274" spans="1:10" s="7" customFormat="1" x14ac:dyDescent="0.2">
      <c r="A274" s="79" t="s">
        <v>259</v>
      </c>
      <c r="B274" s="94">
        <v>5800000</v>
      </c>
      <c r="C274" s="76">
        <v>0.08</v>
      </c>
      <c r="D274" s="124">
        <v>40165</v>
      </c>
      <c r="E274" s="71">
        <v>47456</v>
      </c>
      <c r="F274" s="66">
        <v>43073</v>
      </c>
      <c r="G274" s="67">
        <v>43255</v>
      </c>
      <c r="H274" s="69">
        <v>6.2100000000000002E-2</v>
      </c>
      <c r="I274" s="103">
        <v>114.916673</v>
      </c>
      <c r="J274" s="137"/>
    </row>
    <row r="275" spans="1:10" s="7" customFormat="1" x14ac:dyDescent="0.2">
      <c r="A275" s="79" t="s">
        <v>261</v>
      </c>
      <c r="B275" s="94">
        <v>8000000</v>
      </c>
      <c r="C275" s="76">
        <v>0.08</v>
      </c>
      <c r="D275" s="124">
        <v>40171</v>
      </c>
      <c r="E275" s="71">
        <v>47470</v>
      </c>
      <c r="F275" s="66">
        <v>43087</v>
      </c>
      <c r="G275" s="67">
        <v>43269</v>
      </c>
      <c r="H275" s="69">
        <v>6.2139E-2</v>
      </c>
      <c r="I275" s="103">
        <v>114.91728999999999</v>
      </c>
      <c r="J275" s="137"/>
    </row>
    <row r="276" spans="1:10" s="7" customFormat="1" x14ac:dyDescent="0.2">
      <c r="A276" s="79" t="s">
        <v>262</v>
      </c>
      <c r="B276" s="94">
        <v>5000000</v>
      </c>
      <c r="C276" s="76">
        <v>0.08</v>
      </c>
      <c r="D276" s="124">
        <v>40142</v>
      </c>
      <c r="E276" s="71">
        <v>47476</v>
      </c>
      <c r="F276" s="66">
        <v>43093</v>
      </c>
      <c r="G276" s="67">
        <v>43275</v>
      </c>
      <c r="H276" s="69">
        <v>6.2156000000000003E-2</v>
      </c>
      <c r="I276" s="103">
        <v>114.91744</v>
      </c>
      <c r="J276" s="137"/>
    </row>
    <row r="277" spans="1:10" s="7" customFormat="1" x14ac:dyDescent="0.2">
      <c r="A277" s="79" t="s">
        <v>263</v>
      </c>
      <c r="B277" s="94">
        <v>10000000</v>
      </c>
      <c r="C277" s="76">
        <v>0.08</v>
      </c>
      <c r="D277" s="124">
        <v>40177</v>
      </c>
      <c r="E277" s="71">
        <v>47482</v>
      </c>
      <c r="F277" s="66">
        <v>43099</v>
      </c>
      <c r="G277" s="67">
        <v>43281</v>
      </c>
      <c r="H277" s="69">
        <v>6.2171999999999998E-2</v>
      </c>
      <c r="I277" s="103">
        <v>114.91859700000001</v>
      </c>
      <c r="J277" s="137"/>
    </row>
    <row r="278" spans="1:10" s="7" customFormat="1" x14ac:dyDescent="0.2">
      <c r="A278" s="79" t="s">
        <v>265</v>
      </c>
      <c r="B278" s="94">
        <v>11000000</v>
      </c>
      <c r="C278" s="76">
        <v>0.08</v>
      </c>
      <c r="D278" s="124">
        <v>40184</v>
      </c>
      <c r="E278" s="71">
        <v>47489</v>
      </c>
      <c r="F278" s="66">
        <v>42922</v>
      </c>
      <c r="G278" s="67">
        <v>43106</v>
      </c>
      <c r="H278" s="69">
        <v>6.2191999999999997E-2</v>
      </c>
      <c r="I278" s="103">
        <v>114.914671</v>
      </c>
      <c r="J278" s="137"/>
    </row>
    <row r="279" spans="1:10" s="7" customFormat="1" x14ac:dyDescent="0.2">
      <c r="A279" s="79" t="s">
        <v>266</v>
      </c>
      <c r="B279" s="94">
        <v>10000000</v>
      </c>
      <c r="C279" s="76">
        <v>0.08</v>
      </c>
      <c r="D279" s="124">
        <v>40198</v>
      </c>
      <c r="E279" s="71">
        <v>47503</v>
      </c>
      <c r="F279" s="66">
        <v>42936</v>
      </c>
      <c r="G279" s="67">
        <v>43120</v>
      </c>
      <c r="H279" s="69">
        <v>6.2231000000000002E-2</v>
      </c>
      <c r="I279" s="103">
        <v>114.90671</v>
      </c>
      <c r="J279" s="137"/>
    </row>
    <row r="280" spans="1:10" s="7" customFormat="1" x14ac:dyDescent="0.2">
      <c r="A280" s="79" t="s">
        <v>267</v>
      </c>
      <c r="B280" s="94">
        <v>8100000</v>
      </c>
      <c r="C280" s="76">
        <v>0.08</v>
      </c>
      <c r="D280" s="124">
        <v>40212</v>
      </c>
      <c r="E280" s="71">
        <v>47517</v>
      </c>
      <c r="F280" s="66">
        <v>42950</v>
      </c>
      <c r="G280" s="67">
        <v>43134</v>
      </c>
      <c r="H280" s="69">
        <v>6.2268999999999998E-2</v>
      </c>
      <c r="I280" s="103">
        <v>114.900156</v>
      </c>
      <c r="J280" s="137"/>
    </row>
    <row r="281" spans="1:10" s="7" customFormat="1" x14ac:dyDescent="0.2">
      <c r="A281" s="79" t="s">
        <v>268</v>
      </c>
      <c r="B281" s="94">
        <v>8300000</v>
      </c>
      <c r="C281" s="76">
        <v>0.08</v>
      </c>
      <c r="D281" s="124">
        <v>40226</v>
      </c>
      <c r="E281" s="71">
        <v>47531</v>
      </c>
      <c r="F281" s="66">
        <v>42964</v>
      </c>
      <c r="G281" s="67">
        <v>43148</v>
      </c>
      <c r="H281" s="69">
        <v>6.2308000000000002E-2</v>
      </c>
      <c r="I281" s="103">
        <v>114.89316700000001</v>
      </c>
      <c r="J281" s="137"/>
    </row>
    <row r="282" spans="1:10" s="7" customFormat="1" x14ac:dyDescent="0.2">
      <c r="A282" s="79" t="s">
        <v>271</v>
      </c>
      <c r="B282" s="94">
        <v>6930000</v>
      </c>
      <c r="C282" s="76">
        <v>0.08</v>
      </c>
      <c r="D282" s="124">
        <v>40240</v>
      </c>
      <c r="E282" s="71">
        <v>47545</v>
      </c>
      <c r="F282" s="66">
        <v>42981</v>
      </c>
      <c r="G282" s="67">
        <v>43162</v>
      </c>
      <c r="H282" s="69">
        <v>6.2347E-2</v>
      </c>
      <c r="I282" s="103">
        <v>114.88885399999999</v>
      </c>
      <c r="J282" s="137"/>
    </row>
    <row r="283" spans="1:10" s="7" customFormat="1" x14ac:dyDescent="0.2">
      <c r="A283" s="79" t="s">
        <v>269</v>
      </c>
      <c r="B283" s="94">
        <v>16100000</v>
      </c>
      <c r="C283" s="76">
        <v>0.08</v>
      </c>
      <c r="D283" s="124">
        <v>40247</v>
      </c>
      <c r="E283" s="71">
        <v>47552</v>
      </c>
      <c r="F283" s="66">
        <v>42988</v>
      </c>
      <c r="G283" s="67">
        <v>43169</v>
      </c>
      <c r="H283" s="69">
        <v>6.2366999999999999E-2</v>
      </c>
      <c r="I283" s="103">
        <v>114.885593</v>
      </c>
      <c r="J283" s="137"/>
    </row>
    <row r="284" spans="1:10" s="7" customFormat="1" x14ac:dyDescent="0.2">
      <c r="A284" s="79" t="s">
        <v>270</v>
      </c>
      <c r="B284" s="94">
        <v>13015000</v>
      </c>
      <c r="C284" s="76">
        <v>0.08</v>
      </c>
      <c r="D284" s="124">
        <v>40261</v>
      </c>
      <c r="E284" s="71">
        <v>47566</v>
      </c>
      <c r="F284" s="66">
        <v>43002</v>
      </c>
      <c r="G284" s="67">
        <v>43183</v>
      </c>
      <c r="H284" s="69">
        <v>6.2406000000000003E-2</v>
      </c>
      <c r="I284" s="103">
        <v>114.88037300000001</v>
      </c>
      <c r="J284" s="137"/>
    </row>
    <row r="285" spans="1:10" s="7" customFormat="1" x14ac:dyDescent="0.2">
      <c r="A285" s="79" t="s">
        <v>273</v>
      </c>
      <c r="B285" s="94">
        <v>17000000</v>
      </c>
      <c r="C285" s="76">
        <v>0.08</v>
      </c>
      <c r="D285" s="124">
        <v>40282</v>
      </c>
      <c r="E285" s="71">
        <v>47587</v>
      </c>
      <c r="F285" s="66">
        <v>43022</v>
      </c>
      <c r="G285" s="67">
        <v>43204</v>
      </c>
      <c r="H285" s="69">
        <v>6.2463999999999999E-2</v>
      </c>
      <c r="I285" s="103">
        <v>114.872648</v>
      </c>
      <c r="J285" s="137"/>
    </row>
    <row r="286" spans="1:10" s="7" customFormat="1" x14ac:dyDescent="0.2">
      <c r="A286" s="79" t="s">
        <v>275</v>
      </c>
      <c r="B286" s="94">
        <v>2000000</v>
      </c>
      <c r="C286" s="76">
        <v>0.08</v>
      </c>
      <c r="D286" s="124">
        <v>40289</v>
      </c>
      <c r="E286" s="71">
        <v>47594</v>
      </c>
      <c r="F286" s="66">
        <v>43029</v>
      </c>
      <c r="G286" s="67">
        <v>43211</v>
      </c>
      <c r="H286" s="69">
        <v>6.2482999999999997E-2</v>
      </c>
      <c r="I286" s="103">
        <v>114.87097300000001</v>
      </c>
      <c r="J286" s="137"/>
    </row>
    <row r="287" spans="1:10" s="7" customFormat="1" x14ac:dyDescent="0.2">
      <c r="A287" s="79" t="s">
        <v>276</v>
      </c>
      <c r="B287" s="94">
        <v>5100000</v>
      </c>
      <c r="C287" s="76">
        <v>0.08</v>
      </c>
      <c r="D287" s="124">
        <v>40296</v>
      </c>
      <c r="E287" s="71">
        <v>47601</v>
      </c>
      <c r="F287" s="66">
        <v>43036</v>
      </c>
      <c r="G287" s="67">
        <v>43218</v>
      </c>
      <c r="H287" s="69">
        <v>6.2503000000000003E-2</v>
      </c>
      <c r="I287" s="103">
        <v>114.868492</v>
      </c>
      <c r="J287" s="137"/>
    </row>
    <row r="288" spans="1:10" s="7" customFormat="1" x14ac:dyDescent="0.2">
      <c r="A288" s="79" t="s">
        <v>278</v>
      </c>
      <c r="B288" s="94">
        <v>10100000</v>
      </c>
      <c r="C288" s="76">
        <v>8.2500000000000004E-2</v>
      </c>
      <c r="D288" s="124">
        <v>40317</v>
      </c>
      <c r="E288" s="71">
        <v>47622</v>
      </c>
      <c r="F288" s="66">
        <v>43058</v>
      </c>
      <c r="G288" s="67">
        <v>43239</v>
      </c>
      <c r="H288" s="69">
        <v>6.2561000000000005E-2</v>
      </c>
      <c r="I288" s="103">
        <v>116.997789</v>
      </c>
      <c r="J288" s="137"/>
    </row>
    <row r="289" spans="1:11" s="7" customFormat="1" x14ac:dyDescent="0.2">
      <c r="A289" s="79" t="s">
        <v>279</v>
      </c>
      <c r="B289" s="94">
        <v>11000000</v>
      </c>
      <c r="C289" s="76">
        <v>8.5000000000000006E-2</v>
      </c>
      <c r="D289" s="124">
        <v>40324</v>
      </c>
      <c r="E289" s="71">
        <v>47629</v>
      </c>
      <c r="F289" s="66">
        <v>43065</v>
      </c>
      <c r="G289" s="67">
        <v>43246</v>
      </c>
      <c r="H289" s="69">
        <v>6.2580999999999998E-2</v>
      </c>
      <c r="I289" s="103">
        <v>119.132265</v>
      </c>
      <c r="J289" s="137"/>
    </row>
    <row r="290" spans="1:11" s="7" customFormat="1" x14ac:dyDescent="0.2">
      <c r="A290" s="79" t="s">
        <v>281</v>
      </c>
      <c r="B290" s="94">
        <v>300000</v>
      </c>
      <c r="C290" s="76">
        <v>8.7499999999999994E-2</v>
      </c>
      <c r="D290" s="124">
        <v>40331</v>
      </c>
      <c r="E290" s="74">
        <v>47636</v>
      </c>
      <c r="F290" s="66">
        <v>43071</v>
      </c>
      <c r="G290" s="67">
        <v>43253</v>
      </c>
      <c r="H290" s="69">
        <v>6.2600000000000003E-2</v>
      </c>
      <c r="I290" s="103">
        <v>121.269036</v>
      </c>
      <c r="J290" s="137"/>
    </row>
    <row r="291" spans="1:11" s="7" customFormat="1" x14ac:dyDescent="0.2">
      <c r="A291" s="79" t="s">
        <v>282</v>
      </c>
      <c r="B291" s="94">
        <v>21000000</v>
      </c>
      <c r="C291" s="76">
        <v>0.09</v>
      </c>
      <c r="D291" s="124">
        <v>40340</v>
      </c>
      <c r="E291" s="74">
        <v>47645</v>
      </c>
      <c r="F291" s="66">
        <v>43080</v>
      </c>
      <c r="G291" s="67">
        <v>43262</v>
      </c>
      <c r="H291" s="69">
        <v>6.2625E-2</v>
      </c>
      <c r="I291" s="103">
        <v>123.414006</v>
      </c>
      <c r="J291" s="137"/>
    </row>
    <row r="292" spans="1:11" s="7" customFormat="1" x14ac:dyDescent="0.2">
      <c r="A292" s="79" t="s">
        <v>283</v>
      </c>
      <c r="B292" s="94">
        <v>7000000</v>
      </c>
      <c r="C292" s="76">
        <v>9.2499999999999999E-2</v>
      </c>
      <c r="D292" s="124">
        <v>40345</v>
      </c>
      <c r="E292" s="74">
        <v>47650</v>
      </c>
      <c r="F292" s="66">
        <v>43085</v>
      </c>
      <c r="G292" s="67">
        <v>43267</v>
      </c>
      <c r="H292" s="69">
        <v>6.2639E-2</v>
      </c>
      <c r="I292" s="103">
        <v>125.559065</v>
      </c>
      <c r="J292" s="137"/>
    </row>
    <row r="293" spans="1:11" s="7" customFormat="1" x14ac:dyDescent="0.2">
      <c r="A293" s="79" t="s">
        <v>284</v>
      </c>
      <c r="B293" s="94">
        <v>14200000</v>
      </c>
      <c r="C293" s="76">
        <v>9.5000000000000001E-2</v>
      </c>
      <c r="D293" s="124">
        <v>40352</v>
      </c>
      <c r="E293" s="74">
        <v>47657</v>
      </c>
      <c r="F293" s="66">
        <v>43092</v>
      </c>
      <c r="G293" s="67">
        <v>43274</v>
      </c>
      <c r="H293" s="69">
        <v>6.2658000000000005E-2</v>
      </c>
      <c r="I293" s="103">
        <v>127.710865</v>
      </c>
      <c r="J293" s="137"/>
    </row>
    <row r="294" spans="1:11" s="7" customFormat="1" x14ac:dyDescent="0.2">
      <c r="A294" s="79" t="s">
        <v>285</v>
      </c>
      <c r="B294" s="94">
        <v>20000000</v>
      </c>
      <c r="C294" s="76">
        <v>0.1</v>
      </c>
      <c r="D294" s="124">
        <v>40366</v>
      </c>
      <c r="E294" s="74">
        <v>47671</v>
      </c>
      <c r="F294" s="66">
        <v>42923</v>
      </c>
      <c r="G294" s="67">
        <v>43107</v>
      </c>
      <c r="H294" s="69">
        <v>6.2697000000000003E-2</v>
      </c>
      <c r="I294" s="103">
        <v>132.024913</v>
      </c>
      <c r="J294" s="137"/>
    </row>
    <row r="295" spans="1:11" s="7" customFormat="1" x14ac:dyDescent="0.2">
      <c r="A295" s="79" t="s">
        <v>286</v>
      </c>
      <c r="B295" s="94">
        <v>12100000</v>
      </c>
      <c r="C295" s="76">
        <v>0.1</v>
      </c>
      <c r="D295" s="124">
        <v>40373</v>
      </c>
      <c r="E295" s="74">
        <v>47678</v>
      </c>
      <c r="F295" s="66">
        <v>42930</v>
      </c>
      <c r="G295" s="67">
        <v>43114</v>
      </c>
      <c r="H295" s="69">
        <v>6.2716999999999995E-2</v>
      </c>
      <c r="I295" s="103">
        <v>132.033796</v>
      </c>
      <c r="J295" s="137"/>
    </row>
    <row r="296" spans="1:11" s="7" customFormat="1" x14ac:dyDescent="0.2">
      <c r="A296" s="79" t="s">
        <v>287</v>
      </c>
      <c r="B296" s="94">
        <v>28935000</v>
      </c>
      <c r="C296" s="76">
        <v>0.1</v>
      </c>
      <c r="D296" s="124">
        <v>40387</v>
      </c>
      <c r="E296" s="74">
        <v>47692</v>
      </c>
      <c r="F296" s="66">
        <v>42944</v>
      </c>
      <c r="G296" s="67">
        <v>43128</v>
      </c>
      <c r="H296" s="69">
        <v>6.2756000000000006E-2</v>
      </c>
      <c r="I296" s="103">
        <v>132.05302399999999</v>
      </c>
      <c r="J296" s="137"/>
    </row>
    <row r="297" spans="1:11" s="7" customFormat="1" x14ac:dyDescent="0.2">
      <c r="A297" s="79" t="s">
        <v>290</v>
      </c>
      <c r="B297" s="94">
        <v>10000000</v>
      </c>
      <c r="C297" s="76">
        <v>0.1</v>
      </c>
      <c r="D297" s="124">
        <v>40394</v>
      </c>
      <c r="E297" s="71">
        <v>47699</v>
      </c>
      <c r="F297" s="66">
        <v>42951</v>
      </c>
      <c r="G297" s="67">
        <v>43135</v>
      </c>
      <c r="H297" s="69">
        <v>6.2774999999999997E-2</v>
      </c>
      <c r="I297" s="103">
        <v>132.06337199999999</v>
      </c>
      <c r="J297" s="137"/>
    </row>
    <row r="298" spans="1:11" s="7" customFormat="1" x14ac:dyDescent="0.2">
      <c r="A298" s="79" t="s">
        <v>291</v>
      </c>
      <c r="B298" s="94">
        <v>2160000</v>
      </c>
      <c r="C298" s="76">
        <v>0.1</v>
      </c>
      <c r="D298" s="124">
        <v>40401</v>
      </c>
      <c r="E298" s="71">
        <v>47706</v>
      </c>
      <c r="F298" s="66">
        <v>42958</v>
      </c>
      <c r="G298" s="67">
        <v>43142</v>
      </c>
      <c r="H298" s="69">
        <v>6.2794000000000003E-2</v>
      </c>
      <c r="I298" s="103">
        <v>132.07386199999999</v>
      </c>
      <c r="J298" s="137"/>
    </row>
    <row r="299" spans="1:11" s="7" customFormat="1" x14ac:dyDescent="0.2">
      <c r="A299" s="79" t="s">
        <v>292</v>
      </c>
      <c r="B299" s="94">
        <v>20100000</v>
      </c>
      <c r="C299" s="76">
        <v>0.14000000000000001</v>
      </c>
      <c r="D299" s="124">
        <v>40401</v>
      </c>
      <c r="E299" s="71">
        <v>51359</v>
      </c>
      <c r="F299" s="66">
        <v>42958</v>
      </c>
      <c r="G299" s="67">
        <v>43142</v>
      </c>
      <c r="H299" s="69">
        <v>7.0587999999999998E-2</v>
      </c>
      <c r="I299" s="103">
        <v>177.82929300000001</v>
      </c>
      <c r="J299" s="137"/>
    </row>
    <row r="300" spans="1:11" s="7" customFormat="1" x14ac:dyDescent="0.2">
      <c r="A300"/>
      <c r="B300"/>
      <c r="C300"/>
      <c r="D300"/>
      <c r="E300"/>
      <c r="F300" s="37"/>
      <c r="G300" s="37"/>
      <c r="H300"/>
      <c r="I300" s="24"/>
      <c r="J300" s="24"/>
      <c r="K300" s="24"/>
    </row>
    <row r="301" spans="1:11" x14ac:dyDescent="0.2">
      <c r="A301" s="1" t="s">
        <v>90</v>
      </c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1:11" s="1" customFormat="1" x14ac:dyDescent="0.2">
      <c r="A302" s="1" t="s">
        <v>95</v>
      </c>
      <c r="J302" s="92"/>
    </row>
    <row r="303" spans="1:11" s="1" customFormat="1" x14ac:dyDescent="0.2">
      <c r="A303" s="140" t="s">
        <v>94</v>
      </c>
      <c r="B303" s="140"/>
      <c r="C303" s="140"/>
      <c r="D303" s="140"/>
      <c r="E303" s="140"/>
      <c r="F303" s="140"/>
      <c r="G303" s="140"/>
      <c r="H303" s="140"/>
      <c r="I303" s="140"/>
    </row>
    <row r="304" spans="1:11" s="1" customFormat="1" x14ac:dyDescent="0.2">
      <c r="A304" s="52" t="s">
        <v>137</v>
      </c>
      <c r="E304" s="7"/>
      <c r="F304" s="7"/>
      <c r="G304" s="7"/>
      <c r="H304"/>
      <c r="I304" s="26"/>
      <c r="J304" s="26"/>
      <c r="K304" s="26"/>
    </row>
    <row r="305" spans="1:12" x14ac:dyDescent="0.2">
      <c r="A305" s="1" t="s">
        <v>138</v>
      </c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1:12" s="1" customFormat="1" x14ac:dyDescent="0.2">
      <c r="A306" s="1" t="s">
        <v>136</v>
      </c>
      <c r="E306" s="7"/>
      <c r="F306" s="7"/>
      <c r="G306" s="7"/>
      <c r="H306"/>
      <c r="I306" s="26"/>
      <c r="J306" s="26"/>
      <c r="K306" s="26"/>
    </row>
    <row r="307" spans="1:12" x14ac:dyDescent="0.2">
      <c r="A307" s="1" t="s">
        <v>88</v>
      </c>
      <c r="B307" s="1"/>
      <c r="C307" s="1"/>
      <c r="D307" s="1"/>
      <c r="E307" s="1"/>
      <c r="F307" s="7"/>
      <c r="G307" s="7"/>
      <c r="I307" s="26"/>
      <c r="J307" s="26"/>
      <c r="K307" s="26"/>
    </row>
    <row r="308" spans="1:12" x14ac:dyDescent="0.2">
      <c r="A308" s="1" t="s">
        <v>13</v>
      </c>
      <c r="B308" s="1"/>
      <c r="C308" s="1"/>
      <c r="D308" s="1"/>
      <c r="E308" s="1"/>
      <c r="F308" s="7"/>
      <c r="G308" s="7"/>
      <c r="I308" s="26"/>
      <c r="J308" s="26"/>
      <c r="K308" s="26"/>
    </row>
    <row r="309" spans="1:12" x14ac:dyDescent="0.2">
      <c r="A309" s="1"/>
      <c r="B309" s="1"/>
      <c r="C309" s="1"/>
      <c r="D309" s="1"/>
      <c r="E309" s="1"/>
      <c r="F309" s="7"/>
      <c r="G309" s="7"/>
      <c r="I309" s="26"/>
      <c r="J309" s="26"/>
      <c r="K309" s="26"/>
    </row>
    <row r="310" spans="1:12" x14ac:dyDescent="0.2">
      <c r="B310" s="8"/>
      <c r="C310" s="8"/>
      <c r="D310" s="8"/>
      <c r="E310" s="8"/>
      <c r="F310" s="7"/>
      <c r="G310" s="7"/>
      <c r="I310" s="15"/>
      <c r="K310" s="26"/>
    </row>
    <row r="311" spans="1:12" x14ac:dyDescent="0.2">
      <c r="B311" s="1"/>
      <c r="C311" s="1"/>
      <c r="D311" s="1"/>
      <c r="E311" s="1"/>
    </row>
    <row r="312" spans="1:12" x14ac:dyDescent="0.2">
      <c r="A312" s="1"/>
      <c r="B312" s="1"/>
      <c r="C312" s="1"/>
      <c r="D312" s="1"/>
      <c r="E312" s="1"/>
      <c r="F312" s="41"/>
      <c r="G312" s="41"/>
      <c r="H312" s="1"/>
      <c r="I312" s="9"/>
      <c r="J312" s="9"/>
      <c r="K312" s="9"/>
    </row>
    <row r="313" spans="1:12" s="1" customFormat="1" x14ac:dyDescent="0.2">
      <c r="A313"/>
      <c r="B313"/>
      <c r="C313"/>
      <c r="D313"/>
      <c r="E313"/>
      <c r="F313" s="37"/>
      <c r="G313" s="37"/>
      <c r="H313"/>
      <c r="I313" s="24"/>
      <c r="J313" s="24"/>
      <c r="K313" s="24"/>
      <c r="L313" s="9"/>
    </row>
    <row r="314" spans="1:12" x14ac:dyDescent="0.2">
      <c r="A314" s="130"/>
    </row>
  </sheetData>
  <sheetProtection password="DFC9" sheet="1" objects="1" scenarios="1"/>
  <sortState ref="A9:I299">
    <sortCondition ref="E9:E299"/>
  </sortState>
  <mergeCells count="1">
    <mergeCell ref="A303:I303"/>
  </mergeCells>
  <phoneticPr fontId="0" type="noConversion"/>
  <printOptions horizontalCentered="1"/>
  <pageMargins left="0.25" right="0.25" top="0.75" bottom="0.75" header="0.3" footer="0.3"/>
  <pageSetup paperSize="9" scale="90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2050" r:id="rId4">
          <objectPr defaultSize="0" autoPict="0" r:id="rId5">
            <anchor moveWithCells="1" sizeWithCells="1">
              <from>
                <xdr:col>8</xdr:col>
                <xdr:colOff>114300</xdr:colOff>
                <xdr:row>1</xdr:row>
                <xdr:rowOff>0</xdr:rowOff>
              </from>
              <to>
                <xdr:col>8</xdr:col>
                <xdr:colOff>571500</xdr:colOff>
                <xdr:row>4</xdr:row>
                <xdr:rowOff>0</xdr:rowOff>
              </to>
            </anchor>
          </objectPr>
        </oleObject>
      </mc:Choice>
      <mc:Fallback>
        <oleObject progId="PBrush" shapeId="2050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K75"/>
  <sheetViews>
    <sheetView zoomScaleNormal="100" workbookViewId="0">
      <pane ySplit="8" topLeftCell="A9" activePane="bottomLeft" state="frozen"/>
      <selection activeCell="N30" sqref="N30"/>
      <selection pane="bottomLeft" activeCell="A2" sqref="A2"/>
    </sheetView>
  </sheetViews>
  <sheetFormatPr defaultRowHeight="12.75" x14ac:dyDescent="0.2"/>
  <cols>
    <col min="1" max="1" width="14.85546875" style="1" customWidth="1"/>
    <col min="2" max="2" width="15.28515625" style="1" bestFit="1" customWidth="1"/>
    <col min="3" max="4" width="13.7109375" style="1" customWidth="1"/>
    <col min="5" max="5" width="14" style="1" customWidth="1"/>
    <col min="6" max="6" width="13.28515625" style="1" bestFit="1" customWidth="1"/>
    <col min="7" max="7" width="18.85546875" style="1" customWidth="1"/>
    <col min="8" max="9" width="11.85546875" style="1" customWidth="1"/>
    <col min="10" max="10" width="14.28515625" style="1" customWidth="1"/>
    <col min="11" max="11" width="20.85546875" style="1" customWidth="1"/>
    <col min="12" max="16384" width="9.140625" style="1"/>
  </cols>
  <sheetData>
    <row r="1" spans="1:11" customFormat="1" x14ac:dyDescent="0.2">
      <c r="A1" s="8" t="s">
        <v>14</v>
      </c>
      <c r="B1" s="3"/>
      <c r="C1" s="3"/>
      <c r="D1" s="3"/>
      <c r="E1" s="3"/>
      <c r="G1" s="1"/>
      <c r="I1" s="24"/>
      <c r="J1" s="24"/>
    </row>
    <row r="2" spans="1:11" customFormat="1" x14ac:dyDescent="0.2">
      <c r="A2" s="1"/>
      <c r="B2" s="128" t="s">
        <v>9</v>
      </c>
      <c r="C2" s="55">
        <f>FSC!ValueDateFEA</f>
        <v>43100</v>
      </c>
      <c r="D2" s="55"/>
      <c r="E2" s="23" t="s">
        <v>12</v>
      </c>
      <c r="F2" s="22">
        <f ca="1">NOW()</f>
        <v>44089.448963078707</v>
      </c>
      <c r="G2" s="1"/>
      <c r="H2" s="24"/>
      <c r="I2" s="24"/>
      <c r="J2" s="24"/>
    </row>
    <row r="3" spans="1:11" customFormat="1" ht="6" customHeight="1" x14ac:dyDescent="0.2">
      <c r="A3" s="1"/>
      <c r="B3" s="3"/>
      <c r="C3" s="3"/>
      <c r="D3" s="3"/>
      <c r="E3" s="3"/>
      <c r="F3" s="6"/>
      <c r="G3" s="1"/>
      <c r="H3" s="24"/>
      <c r="I3" s="24"/>
      <c r="J3" s="24"/>
    </row>
    <row r="4" spans="1:11" customFormat="1" x14ac:dyDescent="0.2">
      <c r="A4" s="5" t="s">
        <v>6</v>
      </c>
      <c r="B4" s="1"/>
      <c r="C4" s="3"/>
      <c r="D4" s="3"/>
      <c r="E4" s="3"/>
      <c r="F4" s="3"/>
      <c r="H4" s="24"/>
      <c r="I4" s="24"/>
      <c r="J4" s="24"/>
    </row>
    <row r="5" spans="1:11" customFormat="1" ht="5.25" customHeight="1" x14ac:dyDescent="0.2">
      <c r="H5" s="24"/>
      <c r="I5" s="24"/>
      <c r="J5" s="24"/>
    </row>
    <row r="6" spans="1:11" customFormat="1" x14ac:dyDescent="0.2">
      <c r="A6" s="59" t="s">
        <v>470</v>
      </c>
      <c r="B6" s="60" t="s">
        <v>456</v>
      </c>
      <c r="C6" s="58" t="s">
        <v>472</v>
      </c>
      <c r="D6" s="58" t="s">
        <v>473</v>
      </c>
      <c r="E6" s="60" t="s">
        <v>1</v>
      </c>
      <c r="F6" s="59" t="s">
        <v>2</v>
      </c>
      <c r="G6" s="60" t="s">
        <v>3</v>
      </c>
      <c r="H6" s="60" t="s">
        <v>4</v>
      </c>
      <c r="I6" s="61" t="s">
        <v>11</v>
      </c>
      <c r="J6" s="1"/>
      <c r="K6" s="1"/>
    </row>
    <row r="7" spans="1:11" customFormat="1" x14ac:dyDescent="0.2">
      <c r="A7" s="86" t="s">
        <v>471</v>
      </c>
      <c r="B7" s="63" t="s">
        <v>459</v>
      </c>
      <c r="C7" s="87" t="s">
        <v>457</v>
      </c>
      <c r="D7" s="90" t="s">
        <v>5</v>
      </c>
      <c r="E7" s="63" t="s">
        <v>5</v>
      </c>
      <c r="F7" s="62" t="s">
        <v>5</v>
      </c>
      <c r="G7" s="63" t="s">
        <v>5</v>
      </c>
      <c r="H7" s="63" t="s">
        <v>1</v>
      </c>
      <c r="I7" s="64">
        <v>100</v>
      </c>
      <c r="J7" s="1"/>
      <c r="K7" s="1"/>
    </row>
    <row r="8" spans="1:11" customFormat="1" ht="3" customHeight="1" x14ac:dyDescent="0.2">
      <c r="A8" s="28"/>
      <c r="B8" s="101"/>
      <c r="C8" s="4"/>
      <c r="D8" s="4"/>
      <c r="E8" s="2"/>
      <c r="F8" s="27"/>
      <c r="G8" s="2"/>
      <c r="H8" s="2"/>
      <c r="I8" s="25"/>
      <c r="J8" s="1"/>
      <c r="K8" s="1"/>
    </row>
    <row r="9" spans="1:11" s="56" customFormat="1" x14ac:dyDescent="0.2">
      <c r="A9" s="136" t="s">
        <v>505</v>
      </c>
      <c r="B9" s="94">
        <v>3000000</v>
      </c>
      <c r="C9" s="109">
        <v>3.5999999999999997E-2</v>
      </c>
      <c r="D9" s="126">
        <v>42180</v>
      </c>
      <c r="E9" s="111">
        <v>43276</v>
      </c>
      <c r="F9" s="67">
        <v>43094</v>
      </c>
      <c r="G9" s="81">
        <v>43276</v>
      </c>
      <c r="H9" s="69">
        <v>3.3820000000000003E-2</v>
      </c>
      <c r="I9" s="102">
        <v>100.102756</v>
      </c>
    </row>
    <row r="10" spans="1:11" s="56" customFormat="1" x14ac:dyDescent="0.2">
      <c r="A10" s="82">
        <v>43302</v>
      </c>
      <c r="B10" s="94">
        <v>5000000</v>
      </c>
      <c r="C10" s="109">
        <v>3.9E-2</v>
      </c>
      <c r="D10" s="126">
        <v>42572</v>
      </c>
      <c r="E10" s="111">
        <v>43302</v>
      </c>
      <c r="F10" s="67">
        <v>42937</v>
      </c>
      <c r="G10" s="81">
        <v>43121</v>
      </c>
      <c r="H10" s="69">
        <v>3.5580000000000001E-2</v>
      </c>
      <c r="I10" s="102">
        <v>100.185256</v>
      </c>
    </row>
    <row r="11" spans="1:11" s="56" customFormat="1" x14ac:dyDescent="0.2">
      <c r="A11" s="136" t="s">
        <v>512</v>
      </c>
      <c r="B11" s="94">
        <v>4000000</v>
      </c>
      <c r="C11" s="109">
        <v>3.6499999999999998E-2</v>
      </c>
      <c r="D11" s="126">
        <v>42243</v>
      </c>
      <c r="E11" s="111">
        <v>43339</v>
      </c>
      <c r="F11" s="67">
        <v>42974</v>
      </c>
      <c r="G11" s="81">
        <v>43158</v>
      </c>
      <c r="H11" s="69">
        <v>3.6963000000000003E-2</v>
      </c>
      <c r="I11" s="102">
        <v>99.966579999999993</v>
      </c>
    </row>
    <row r="12" spans="1:11" s="56" customFormat="1" x14ac:dyDescent="0.2">
      <c r="A12" s="136" t="s">
        <v>519</v>
      </c>
      <c r="B12" s="94">
        <v>2500000</v>
      </c>
      <c r="C12" s="109">
        <v>0.04</v>
      </c>
      <c r="D12" s="126">
        <v>42278</v>
      </c>
      <c r="E12" s="111">
        <v>43374</v>
      </c>
      <c r="F12" s="67">
        <v>43009</v>
      </c>
      <c r="G12" s="81">
        <v>43191</v>
      </c>
      <c r="H12" s="69">
        <v>3.8280000000000002E-2</v>
      </c>
      <c r="I12" s="102">
        <v>100.121241</v>
      </c>
    </row>
    <row r="13" spans="1:11" s="56" customFormat="1" x14ac:dyDescent="0.2">
      <c r="A13" s="136" t="s">
        <v>467</v>
      </c>
      <c r="B13" s="94">
        <v>3000000</v>
      </c>
      <c r="C13" s="109">
        <v>3.6999999999999998E-2</v>
      </c>
      <c r="D13" s="126">
        <v>41921</v>
      </c>
      <c r="E13" s="111">
        <v>43382</v>
      </c>
      <c r="F13" s="67">
        <v>43017</v>
      </c>
      <c r="G13" s="81">
        <v>43199</v>
      </c>
      <c r="H13" s="69">
        <v>3.8440000000000002E-2</v>
      </c>
      <c r="I13" s="102">
        <v>99.887124999999997</v>
      </c>
    </row>
    <row r="14" spans="1:11" s="56" customFormat="1" x14ac:dyDescent="0.2">
      <c r="A14" s="136" t="s">
        <v>468</v>
      </c>
      <c r="B14" s="94">
        <v>3000000</v>
      </c>
      <c r="C14" s="109">
        <v>3.6499999999999998E-2</v>
      </c>
      <c r="D14" s="126">
        <v>41928</v>
      </c>
      <c r="E14" s="111">
        <v>43389</v>
      </c>
      <c r="F14" s="67">
        <v>43024</v>
      </c>
      <c r="G14" s="81">
        <v>43206</v>
      </c>
      <c r="H14" s="69">
        <v>3.8580000000000003E-2</v>
      </c>
      <c r="I14" s="102">
        <v>99.835196999999994</v>
      </c>
    </row>
    <row r="15" spans="1:11" s="56" customFormat="1" x14ac:dyDescent="0.2">
      <c r="A15" s="136" t="s">
        <v>524</v>
      </c>
      <c r="B15" s="94">
        <v>5000000</v>
      </c>
      <c r="C15" s="109">
        <v>4.1500000000000002E-2</v>
      </c>
      <c r="D15" s="126">
        <v>42299</v>
      </c>
      <c r="E15" s="111">
        <v>43395</v>
      </c>
      <c r="F15" s="67">
        <v>43030</v>
      </c>
      <c r="G15" s="81">
        <v>43212</v>
      </c>
      <c r="H15" s="69">
        <v>3.8699999999999998E-2</v>
      </c>
      <c r="I15" s="102">
        <v>100.21585899999999</v>
      </c>
    </row>
    <row r="16" spans="1:11" s="56" customFormat="1" x14ac:dyDescent="0.2">
      <c r="A16" s="136" t="s">
        <v>530</v>
      </c>
      <c r="B16" s="94">
        <v>5000000</v>
      </c>
      <c r="C16" s="109">
        <v>4.2500000000000003E-2</v>
      </c>
      <c r="D16" s="126">
        <v>42313</v>
      </c>
      <c r="E16" s="111">
        <v>43409</v>
      </c>
      <c r="F16" s="67">
        <v>43044</v>
      </c>
      <c r="G16" s="81">
        <v>43225</v>
      </c>
      <c r="H16" s="69">
        <v>3.9039999999999998E-2</v>
      </c>
      <c r="I16" s="102">
        <v>100.280592</v>
      </c>
    </row>
    <row r="17" spans="1:9" s="56" customFormat="1" x14ac:dyDescent="0.2">
      <c r="A17" s="136" t="s">
        <v>484</v>
      </c>
      <c r="B17" s="94">
        <v>3000000</v>
      </c>
      <c r="C17" s="109">
        <v>3.6499999999999998E-2</v>
      </c>
      <c r="D17" s="126">
        <v>41956</v>
      </c>
      <c r="E17" s="111">
        <v>43417</v>
      </c>
      <c r="F17" s="67">
        <v>43052</v>
      </c>
      <c r="G17" s="81">
        <v>43233</v>
      </c>
      <c r="H17" s="69">
        <v>3.9253000000000003E-2</v>
      </c>
      <c r="I17" s="102">
        <v>99.764009000000001</v>
      </c>
    </row>
    <row r="18" spans="1:9" s="56" customFormat="1" x14ac:dyDescent="0.2">
      <c r="A18" s="136" t="s">
        <v>483</v>
      </c>
      <c r="B18" s="94">
        <v>2500000</v>
      </c>
      <c r="C18" s="109">
        <v>3.6499999999999998E-2</v>
      </c>
      <c r="D18" s="126">
        <v>41970</v>
      </c>
      <c r="E18" s="111">
        <v>43431</v>
      </c>
      <c r="F18" s="67">
        <v>43066</v>
      </c>
      <c r="G18" s="81">
        <v>43247</v>
      </c>
      <c r="H18" s="69">
        <v>3.9629999999999999E-2</v>
      </c>
      <c r="I18" s="102">
        <v>99.721378999999999</v>
      </c>
    </row>
    <row r="19" spans="1:9" s="56" customFormat="1" x14ac:dyDescent="0.2">
      <c r="A19" s="136" t="s">
        <v>534</v>
      </c>
      <c r="B19" s="94">
        <v>3000000</v>
      </c>
      <c r="C19" s="109">
        <v>4.2000000000000003E-2</v>
      </c>
      <c r="D19" s="126">
        <v>42341</v>
      </c>
      <c r="E19" s="111">
        <v>43437</v>
      </c>
      <c r="F19" s="67">
        <v>43072</v>
      </c>
      <c r="G19" s="81">
        <v>43254</v>
      </c>
      <c r="H19" s="69">
        <v>3.9809999999999998E-2</v>
      </c>
      <c r="I19" s="102">
        <v>100.193882</v>
      </c>
    </row>
    <row r="20" spans="1:9" s="56" customFormat="1" x14ac:dyDescent="0.2">
      <c r="A20" s="136" t="s">
        <v>417</v>
      </c>
      <c r="B20" s="94">
        <v>2000000</v>
      </c>
      <c r="C20" s="109">
        <v>2.9000000000000001E-2</v>
      </c>
      <c r="D20" s="126">
        <v>41627</v>
      </c>
      <c r="E20" s="111">
        <v>43453</v>
      </c>
      <c r="F20" s="67">
        <v>43088</v>
      </c>
      <c r="G20" s="81">
        <v>43270</v>
      </c>
      <c r="H20" s="69">
        <v>4.0289999999999999E-2</v>
      </c>
      <c r="I20" s="102">
        <v>98.938766000000001</v>
      </c>
    </row>
    <row r="21" spans="1:9" s="56" customFormat="1" x14ac:dyDescent="0.2">
      <c r="A21" s="136" t="s">
        <v>561</v>
      </c>
      <c r="B21" s="94">
        <v>5000000</v>
      </c>
      <c r="C21" s="109">
        <v>3.9E-2</v>
      </c>
      <c r="D21" s="126">
        <v>42523</v>
      </c>
      <c r="E21" s="111">
        <v>43618</v>
      </c>
      <c r="F21" s="67">
        <v>43071</v>
      </c>
      <c r="G21" s="81">
        <v>43253</v>
      </c>
      <c r="H21" s="69">
        <v>4.0939000000000003E-2</v>
      </c>
      <c r="I21" s="102">
        <v>99.732436000000007</v>
      </c>
    </row>
    <row r="22" spans="1:9" s="56" customFormat="1" x14ac:dyDescent="0.2">
      <c r="A22" s="136" t="s">
        <v>506</v>
      </c>
      <c r="B22" s="94">
        <v>1000000</v>
      </c>
      <c r="C22" s="109">
        <v>3.6999999999999998E-2</v>
      </c>
      <c r="D22" s="126">
        <v>42180</v>
      </c>
      <c r="E22" s="111">
        <v>43641</v>
      </c>
      <c r="F22" s="67">
        <v>43094</v>
      </c>
      <c r="G22" s="81">
        <v>43276</v>
      </c>
      <c r="H22" s="69">
        <v>4.1002999999999998E-2</v>
      </c>
      <c r="I22" s="102">
        <v>99.428905</v>
      </c>
    </row>
    <row r="23" spans="1:9" s="56" customFormat="1" x14ac:dyDescent="0.2">
      <c r="A23" s="82">
        <v>43666</v>
      </c>
      <c r="B23" s="94">
        <v>2000000</v>
      </c>
      <c r="C23" s="109">
        <v>4.5999999999999999E-2</v>
      </c>
      <c r="D23" s="126">
        <v>42936</v>
      </c>
      <c r="E23" s="111">
        <v>43666</v>
      </c>
      <c r="F23" s="67">
        <v>42936</v>
      </c>
      <c r="G23" s="81">
        <v>43120</v>
      </c>
      <c r="H23" s="69">
        <v>4.1071999999999997E-2</v>
      </c>
      <c r="I23" s="102">
        <v>100.73249199999999</v>
      </c>
    </row>
    <row r="24" spans="1:9" s="56" customFormat="1" x14ac:dyDescent="0.2">
      <c r="A24" s="136" t="s">
        <v>577</v>
      </c>
      <c r="B24" s="94">
        <v>3000000</v>
      </c>
      <c r="C24" s="109">
        <v>3.9600000000000003E-2</v>
      </c>
      <c r="D24" s="126">
        <v>42572</v>
      </c>
      <c r="E24" s="111">
        <v>43667</v>
      </c>
      <c r="F24" s="67">
        <v>42937</v>
      </c>
      <c r="G24" s="81">
        <v>43121</v>
      </c>
      <c r="H24" s="69">
        <v>4.1075E-2</v>
      </c>
      <c r="I24" s="102">
        <v>99.777665999999996</v>
      </c>
    </row>
    <row r="25" spans="1:9" s="56" customFormat="1" x14ac:dyDescent="0.2">
      <c r="A25" s="82">
        <v>43687</v>
      </c>
      <c r="B25" s="94">
        <v>4000000</v>
      </c>
      <c r="C25" s="109">
        <v>4.5999999999999999E-2</v>
      </c>
      <c r="D25" s="126">
        <v>42957</v>
      </c>
      <c r="E25" s="111">
        <v>43687</v>
      </c>
      <c r="F25" s="67">
        <v>42957</v>
      </c>
      <c r="G25" s="81">
        <v>43141</v>
      </c>
      <c r="H25" s="69">
        <v>4.1131000000000001E-2</v>
      </c>
      <c r="I25" s="102">
        <v>100.747648</v>
      </c>
    </row>
    <row r="26" spans="1:9" s="56" customFormat="1" x14ac:dyDescent="0.2">
      <c r="A26" s="136" t="s">
        <v>518</v>
      </c>
      <c r="B26" s="94">
        <v>4000000</v>
      </c>
      <c r="C26" s="109">
        <v>3.7499999999999999E-2</v>
      </c>
      <c r="D26" s="126">
        <v>42243</v>
      </c>
      <c r="E26" s="111">
        <v>43704</v>
      </c>
      <c r="F26" s="67">
        <v>42974</v>
      </c>
      <c r="G26" s="81">
        <v>43158</v>
      </c>
      <c r="H26" s="69">
        <v>4.1177999999999999E-2</v>
      </c>
      <c r="I26" s="102">
        <v>99.412329</v>
      </c>
    </row>
    <row r="27" spans="1:9" s="56" customFormat="1" x14ac:dyDescent="0.2">
      <c r="A27" s="136" t="s">
        <v>591</v>
      </c>
      <c r="B27" s="94">
        <v>5000000</v>
      </c>
      <c r="C27" s="109">
        <v>4.4400000000000002E-2</v>
      </c>
      <c r="D27" s="126">
        <v>42635</v>
      </c>
      <c r="E27" s="111">
        <v>43730</v>
      </c>
      <c r="F27" s="67">
        <v>43000</v>
      </c>
      <c r="G27" s="81">
        <v>43181</v>
      </c>
      <c r="H27" s="69">
        <v>4.1250000000000002E-2</v>
      </c>
      <c r="I27" s="102">
        <v>100.51337700000001</v>
      </c>
    </row>
    <row r="28" spans="1:9" s="56" customFormat="1" x14ac:dyDescent="0.2">
      <c r="A28" s="136" t="s">
        <v>520</v>
      </c>
      <c r="B28" s="94">
        <v>2500000</v>
      </c>
      <c r="C28" s="109">
        <v>4.1500000000000002E-2</v>
      </c>
      <c r="D28" s="126">
        <v>42278</v>
      </c>
      <c r="E28" s="111">
        <v>43739</v>
      </c>
      <c r="F28" s="67">
        <v>43009</v>
      </c>
      <c r="G28" s="81">
        <v>43191</v>
      </c>
      <c r="H28" s="69">
        <v>4.1274999999999999E-2</v>
      </c>
      <c r="I28" s="102">
        <v>100.032315</v>
      </c>
    </row>
    <row r="29" spans="1:9" s="56" customFormat="1" x14ac:dyDescent="0.2">
      <c r="A29" s="136" t="s">
        <v>469</v>
      </c>
      <c r="B29" s="94">
        <v>3000000</v>
      </c>
      <c r="C29" s="109">
        <v>3.9E-2</v>
      </c>
      <c r="D29" s="126">
        <v>41928</v>
      </c>
      <c r="E29" s="111">
        <v>43754</v>
      </c>
      <c r="F29" s="67">
        <v>43024</v>
      </c>
      <c r="G29" s="81">
        <v>43206</v>
      </c>
      <c r="H29" s="69">
        <v>4.1317E-2</v>
      </c>
      <c r="I29" s="102">
        <v>99.599045000000004</v>
      </c>
    </row>
    <row r="30" spans="1:9" s="56" customFormat="1" x14ac:dyDescent="0.2">
      <c r="A30" s="136" t="s">
        <v>597</v>
      </c>
      <c r="B30" s="94">
        <v>3000000</v>
      </c>
      <c r="C30" s="109">
        <v>4.4400000000000002E-2</v>
      </c>
      <c r="D30" s="126">
        <v>42663</v>
      </c>
      <c r="E30" s="111">
        <v>43758</v>
      </c>
      <c r="F30" s="67">
        <v>43028</v>
      </c>
      <c r="G30" s="81">
        <v>43210</v>
      </c>
      <c r="H30" s="69">
        <v>4.1327999999999997E-2</v>
      </c>
      <c r="I30" s="102">
        <v>100.522856</v>
      </c>
    </row>
    <row r="31" spans="1:9" s="56" customFormat="1" x14ac:dyDescent="0.2">
      <c r="A31" s="136" t="s">
        <v>523</v>
      </c>
      <c r="B31" s="94">
        <v>5000000</v>
      </c>
      <c r="C31" s="109">
        <v>4.2500000000000003E-2</v>
      </c>
      <c r="D31" s="126">
        <v>42299</v>
      </c>
      <c r="E31" s="111">
        <v>43760</v>
      </c>
      <c r="F31" s="67">
        <v>43030</v>
      </c>
      <c r="G31" s="81">
        <v>43212</v>
      </c>
      <c r="H31" s="69">
        <v>4.1333000000000002E-2</v>
      </c>
      <c r="I31" s="102">
        <v>100.196133</v>
      </c>
    </row>
    <row r="32" spans="1:9" s="56" customFormat="1" x14ac:dyDescent="0.2">
      <c r="A32" s="136" t="s">
        <v>604</v>
      </c>
      <c r="B32" s="94">
        <v>5000000</v>
      </c>
      <c r="C32" s="109">
        <v>4.4499999999999998E-2</v>
      </c>
      <c r="D32" s="126">
        <v>42684</v>
      </c>
      <c r="E32" s="111">
        <v>43779</v>
      </c>
      <c r="F32" s="67">
        <v>43049</v>
      </c>
      <c r="G32" s="81">
        <v>43230</v>
      </c>
      <c r="H32" s="69">
        <v>4.1385999999999999E-2</v>
      </c>
      <c r="I32" s="102">
        <v>100.54714</v>
      </c>
    </row>
    <row r="33" spans="1:9" s="56" customFormat="1" x14ac:dyDescent="0.2">
      <c r="A33" s="136" t="s">
        <v>482</v>
      </c>
      <c r="B33" s="94">
        <v>1000000</v>
      </c>
      <c r="C33" s="109">
        <v>3.9E-2</v>
      </c>
      <c r="D33" s="126">
        <v>41956</v>
      </c>
      <c r="E33" s="111">
        <v>43782</v>
      </c>
      <c r="F33" s="67">
        <v>43052</v>
      </c>
      <c r="G33" s="81">
        <v>43233</v>
      </c>
      <c r="H33" s="69">
        <v>4.1394E-2</v>
      </c>
      <c r="I33" s="102">
        <v>99.570125000000004</v>
      </c>
    </row>
    <row r="34" spans="1:9" s="56" customFormat="1" x14ac:dyDescent="0.2">
      <c r="A34" s="136" t="s">
        <v>481</v>
      </c>
      <c r="B34" s="94">
        <v>2000000</v>
      </c>
      <c r="C34" s="109">
        <v>3.9E-2</v>
      </c>
      <c r="D34" s="126">
        <v>41970</v>
      </c>
      <c r="E34" s="111">
        <v>43796</v>
      </c>
      <c r="F34" s="67">
        <v>43066</v>
      </c>
      <c r="G34" s="81">
        <v>43247</v>
      </c>
      <c r="H34" s="69">
        <v>4.1432999999999998E-2</v>
      </c>
      <c r="I34" s="102">
        <v>99.555428000000006</v>
      </c>
    </row>
    <row r="35" spans="1:9" s="56" customFormat="1" x14ac:dyDescent="0.2">
      <c r="A35" s="136" t="s">
        <v>610</v>
      </c>
      <c r="B35" s="94">
        <v>5000000</v>
      </c>
      <c r="C35" s="109">
        <v>4.4499999999999998E-2</v>
      </c>
      <c r="D35" s="126">
        <v>42719</v>
      </c>
      <c r="E35" s="111">
        <v>43814</v>
      </c>
      <c r="F35" s="67">
        <v>43084</v>
      </c>
      <c r="G35" s="81">
        <v>43266</v>
      </c>
      <c r="H35" s="69">
        <v>4.1482999999999999E-2</v>
      </c>
      <c r="I35" s="102">
        <v>100.55943600000001</v>
      </c>
    </row>
    <row r="36" spans="1:9" s="56" customFormat="1" x14ac:dyDescent="0.2">
      <c r="A36" s="82">
        <v>43820</v>
      </c>
      <c r="B36" s="94">
        <v>3000000</v>
      </c>
      <c r="C36" s="109">
        <v>4.1500000000000002E-2</v>
      </c>
      <c r="D36" s="126">
        <v>43090</v>
      </c>
      <c r="E36" s="111">
        <v>43820</v>
      </c>
      <c r="F36" s="67">
        <v>43090</v>
      </c>
      <c r="G36" s="81">
        <v>43272</v>
      </c>
      <c r="H36" s="69">
        <v>4.1500000000000002E-2</v>
      </c>
      <c r="I36" s="102">
        <v>99.998896999999999</v>
      </c>
    </row>
    <row r="37" spans="1:9" s="56" customFormat="1" x14ac:dyDescent="0.2">
      <c r="A37" s="136" t="s">
        <v>621</v>
      </c>
      <c r="B37" s="94">
        <v>3000000</v>
      </c>
      <c r="C37" s="109">
        <v>4.5999999999999999E-2</v>
      </c>
      <c r="D37" s="126">
        <v>42810</v>
      </c>
      <c r="E37" s="111">
        <v>43906</v>
      </c>
      <c r="F37" s="67">
        <v>42994</v>
      </c>
      <c r="G37" s="81">
        <v>43175</v>
      </c>
      <c r="H37" s="69">
        <v>4.1738999999999998E-2</v>
      </c>
      <c r="I37" s="102">
        <v>100.883861</v>
      </c>
    </row>
    <row r="38" spans="1:9" s="56" customFormat="1" x14ac:dyDescent="0.2">
      <c r="A38" s="136" t="s">
        <v>622</v>
      </c>
      <c r="B38" s="94">
        <v>3000000</v>
      </c>
      <c r="C38" s="109">
        <v>4.5999999999999999E-2</v>
      </c>
      <c r="D38" s="126">
        <v>42824</v>
      </c>
      <c r="E38" s="111">
        <v>43920</v>
      </c>
      <c r="F38" s="67">
        <v>43008</v>
      </c>
      <c r="G38" s="81">
        <v>43189</v>
      </c>
      <c r="H38" s="69">
        <v>4.1778000000000003E-2</v>
      </c>
      <c r="I38" s="102">
        <v>100.890237</v>
      </c>
    </row>
    <row r="39" spans="1:9" s="56" customFormat="1" x14ac:dyDescent="0.2">
      <c r="A39" s="136" t="s">
        <v>627</v>
      </c>
      <c r="B39" s="94">
        <v>4000000</v>
      </c>
      <c r="C39" s="109">
        <v>4.5999999999999999E-2</v>
      </c>
      <c r="D39" s="126">
        <v>42866</v>
      </c>
      <c r="E39" s="111">
        <v>43962</v>
      </c>
      <c r="F39" s="67">
        <v>43050</v>
      </c>
      <c r="G39" s="81">
        <v>43231</v>
      </c>
      <c r="H39" s="69">
        <v>4.1894000000000001E-2</v>
      </c>
      <c r="I39" s="102">
        <v>100.909515</v>
      </c>
    </row>
    <row r="40" spans="1:9" s="56" customFormat="1" x14ac:dyDescent="0.2">
      <c r="A40" s="136" t="s">
        <v>632</v>
      </c>
      <c r="B40" s="94">
        <v>4000000</v>
      </c>
      <c r="C40" s="109">
        <v>4.7500000000000001E-2</v>
      </c>
      <c r="D40" s="126">
        <v>42957</v>
      </c>
      <c r="E40" s="111">
        <v>44053</v>
      </c>
      <c r="F40" s="67">
        <v>42957</v>
      </c>
      <c r="G40" s="81">
        <v>43141</v>
      </c>
      <c r="H40" s="69">
        <v>4.2146999999999997E-2</v>
      </c>
      <c r="I40" s="102">
        <v>101.306392</v>
      </c>
    </row>
    <row r="41" spans="1:9" s="56" customFormat="1" x14ac:dyDescent="0.2">
      <c r="A41" s="136" t="s">
        <v>633</v>
      </c>
      <c r="B41" s="94">
        <v>4000000</v>
      </c>
      <c r="C41" s="109">
        <v>4.8000000000000001E-2</v>
      </c>
      <c r="D41" s="126">
        <v>42971</v>
      </c>
      <c r="E41" s="111">
        <v>44067</v>
      </c>
      <c r="F41" s="67">
        <v>42971</v>
      </c>
      <c r="G41" s="81">
        <v>43155</v>
      </c>
      <c r="H41" s="69">
        <v>4.2186000000000001E-2</v>
      </c>
      <c r="I41" s="102">
        <v>101.437837</v>
      </c>
    </row>
    <row r="42" spans="1:9" s="56" customFormat="1" x14ac:dyDescent="0.2">
      <c r="A42" s="136" t="s">
        <v>635</v>
      </c>
      <c r="B42" s="94">
        <v>6000000</v>
      </c>
      <c r="C42" s="109">
        <v>4.8000000000000001E-2</v>
      </c>
      <c r="D42" s="126">
        <v>42986</v>
      </c>
      <c r="E42" s="111">
        <v>44082</v>
      </c>
      <c r="F42" s="67">
        <v>42986</v>
      </c>
      <c r="G42" s="81">
        <v>43167</v>
      </c>
      <c r="H42" s="69">
        <v>4.2228000000000002E-2</v>
      </c>
      <c r="I42" s="102">
        <v>101.44493</v>
      </c>
    </row>
    <row r="43" spans="1:9" s="56" customFormat="1" x14ac:dyDescent="0.2">
      <c r="A43" s="82" t="s">
        <v>637</v>
      </c>
      <c r="B43" s="94">
        <v>6100000</v>
      </c>
      <c r="C43" s="109">
        <v>4.2500000000000003E-2</v>
      </c>
      <c r="D43" s="126">
        <v>43013</v>
      </c>
      <c r="E43" s="111">
        <v>44109</v>
      </c>
      <c r="F43" s="67">
        <v>43013</v>
      </c>
      <c r="G43" s="81">
        <v>43195</v>
      </c>
      <c r="H43" s="69">
        <v>4.2303E-2</v>
      </c>
      <c r="I43" s="102">
        <v>100.045282</v>
      </c>
    </row>
    <row r="44" spans="1:9" s="56" customFormat="1" x14ac:dyDescent="0.2">
      <c r="A44" s="82" t="s">
        <v>645</v>
      </c>
      <c r="B44" s="94">
        <v>2000000</v>
      </c>
      <c r="C44" s="109">
        <v>4.2500000000000003E-2</v>
      </c>
      <c r="D44" s="126">
        <v>43041</v>
      </c>
      <c r="E44" s="111">
        <v>44137</v>
      </c>
      <c r="F44" s="67">
        <v>43041</v>
      </c>
      <c r="G44" s="81">
        <v>43222</v>
      </c>
      <c r="H44" s="69">
        <v>4.2381000000000002E-2</v>
      </c>
      <c r="I44" s="102">
        <v>100.026608</v>
      </c>
    </row>
    <row r="45" spans="1:9" s="56" customFormat="1" x14ac:dyDescent="0.2">
      <c r="A45" s="136" t="s">
        <v>605</v>
      </c>
      <c r="B45" s="94">
        <v>5000000</v>
      </c>
      <c r="C45" s="109">
        <v>4.5499999999999999E-2</v>
      </c>
      <c r="D45" s="126">
        <v>42684</v>
      </c>
      <c r="E45" s="111">
        <v>44145</v>
      </c>
      <c r="F45" s="67">
        <v>43049</v>
      </c>
      <c r="G45" s="81">
        <v>43230</v>
      </c>
      <c r="H45" s="69">
        <v>4.2403000000000003E-2</v>
      </c>
      <c r="I45" s="102">
        <v>100.82087199999999</v>
      </c>
    </row>
    <row r="46" spans="1:9" s="56" customFormat="1" x14ac:dyDescent="0.2">
      <c r="A46" s="82" t="s">
        <v>642</v>
      </c>
      <c r="B46" s="94">
        <v>2000000</v>
      </c>
      <c r="C46" s="109">
        <v>4.2500000000000003E-2</v>
      </c>
      <c r="D46" s="126">
        <v>43069</v>
      </c>
      <c r="E46" s="111">
        <v>44165</v>
      </c>
      <c r="F46" s="67">
        <v>43069</v>
      </c>
      <c r="G46" s="81">
        <v>43250</v>
      </c>
      <c r="H46" s="69">
        <v>4.2458000000000003E-2</v>
      </c>
      <c r="I46" s="102">
        <v>100.00825500000001</v>
      </c>
    </row>
    <row r="47" spans="1:9" s="56" customFormat="1" x14ac:dyDescent="0.2">
      <c r="A47" s="136" t="s">
        <v>611</v>
      </c>
      <c r="B47" s="94">
        <v>3000000</v>
      </c>
      <c r="C47" s="109">
        <v>4.5499999999999999E-2</v>
      </c>
      <c r="D47" s="126">
        <v>42719</v>
      </c>
      <c r="E47" s="111">
        <v>44180</v>
      </c>
      <c r="F47" s="67">
        <v>43084</v>
      </c>
      <c r="G47" s="81">
        <v>43266</v>
      </c>
      <c r="H47" s="69">
        <v>4.2500000000000003E-2</v>
      </c>
      <c r="I47" s="102">
        <v>100.823257</v>
      </c>
    </row>
    <row r="48" spans="1:9" s="56" customFormat="1" x14ac:dyDescent="0.2">
      <c r="A48" s="82" t="s">
        <v>647</v>
      </c>
      <c r="B48" s="94">
        <v>6000000</v>
      </c>
      <c r="C48" s="109">
        <v>4.2500000000000003E-2</v>
      </c>
      <c r="D48" s="126">
        <v>43090</v>
      </c>
      <c r="E48" s="111">
        <v>44186</v>
      </c>
      <c r="F48" s="67">
        <v>43090</v>
      </c>
      <c r="G48" s="81">
        <v>43272</v>
      </c>
      <c r="H48" s="69">
        <v>4.2525E-2</v>
      </c>
      <c r="I48" s="102">
        <v>99.991930999999994</v>
      </c>
    </row>
    <row r="49" spans="1:10" s="56" customFormat="1" x14ac:dyDescent="0.2">
      <c r="A49" s="136" t="s">
        <v>628</v>
      </c>
      <c r="B49" s="94">
        <v>3000000</v>
      </c>
      <c r="C49" s="109">
        <v>4.7500000000000001E-2</v>
      </c>
      <c r="D49" s="126">
        <v>42866</v>
      </c>
      <c r="E49" s="111">
        <v>44327</v>
      </c>
      <c r="F49" s="67">
        <v>43050</v>
      </c>
      <c r="G49" s="81">
        <v>43231</v>
      </c>
      <c r="H49" s="69">
        <v>4.3111999999999998E-2</v>
      </c>
      <c r="I49" s="102">
        <v>101.35464399999999</v>
      </c>
    </row>
    <row r="50" spans="1:10" s="56" customFormat="1" x14ac:dyDescent="0.2">
      <c r="A50" s="136" t="s">
        <v>636</v>
      </c>
      <c r="B50" s="94">
        <v>4000000</v>
      </c>
      <c r="C50" s="109">
        <v>4.9000000000000002E-2</v>
      </c>
      <c r="D50" s="126">
        <v>42986</v>
      </c>
      <c r="E50" s="111">
        <v>44447</v>
      </c>
      <c r="F50" s="67">
        <v>42986</v>
      </c>
      <c r="G50" s="81">
        <v>43167</v>
      </c>
      <c r="H50" s="69">
        <v>4.3611999999999998E-2</v>
      </c>
      <c r="I50" s="102">
        <v>101.809834</v>
      </c>
    </row>
    <row r="51" spans="1:10" s="56" customFormat="1" x14ac:dyDescent="0.2">
      <c r="A51" s="82" t="s">
        <v>638</v>
      </c>
      <c r="B51" s="94">
        <v>3100000</v>
      </c>
      <c r="C51" s="109">
        <v>4.2900000000000001E-2</v>
      </c>
      <c r="D51" s="126">
        <v>43013</v>
      </c>
      <c r="E51" s="111">
        <v>44474</v>
      </c>
      <c r="F51" s="67">
        <v>43013</v>
      </c>
      <c r="G51" s="81">
        <v>43195</v>
      </c>
      <c r="H51" s="69">
        <v>4.3725E-2</v>
      </c>
      <c r="I51" s="102">
        <v>99.710939999999994</v>
      </c>
    </row>
    <row r="52" spans="1:10" s="56" customFormat="1" x14ac:dyDescent="0.2">
      <c r="A52" s="82" t="s">
        <v>646</v>
      </c>
      <c r="B52" s="94">
        <v>3000000</v>
      </c>
      <c r="C52" s="109">
        <v>4.2999999999999997E-2</v>
      </c>
      <c r="D52" s="126">
        <v>43041</v>
      </c>
      <c r="E52" s="111">
        <v>44502</v>
      </c>
      <c r="F52" s="67">
        <v>43041</v>
      </c>
      <c r="G52" s="81">
        <v>43222</v>
      </c>
      <c r="H52" s="69">
        <v>4.3841999999999999E-2</v>
      </c>
      <c r="I52" s="102">
        <v>99.700473000000002</v>
      </c>
    </row>
    <row r="53" spans="1:10" s="56" customFormat="1" x14ac:dyDescent="0.2">
      <c r="A53" s="82" t="s">
        <v>643</v>
      </c>
      <c r="B53" s="94">
        <v>2000000</v>
      </c>
      <c r="C53" s="109">
        <v>4.2999999999999997E-2</v>
      </c>
      <c r="D53" s="126">
        <v>43069</v>
      </c>
      <c r="E53" s="111">
        <v>44530</v>
      </c>
      <c r="F53" s="67">
        <v>43069</v>
      </c>
      <c r="G53" s="81">
        <v>43250</v>
      </c>
      <c r="H53" s="69">
        <v>4.3957999999999997E-2</v>
      </c>
      <c r="I53" s="102">
        <v>99.655582999999993</v>
      </c>
    </row>
    <row r="54" spans="1:10" s="56" customFormat="1" x14ac:dyDescent="0.2">
      <c r="A54" s="82" t="s">
        <v>648</v>
      </c>
      <c r="B54" s="94">
        <v>2000000</v>
      </c>
      <c r="C54" s="109">
        <v>4.3999999999999997E-2</v>
      </c>
      <c r="D54" s="126">
        <v>43090</v>
      </c>
      <c r="E54" s="111">
        <v>44551</v>
      </c>
      <c r="F54" s="67">
        <v>43090</v>
      </c>
      <c r="G54" s="81">
        <v>43272</v>
      </c>
      <c r="H54" s="69">
        <v>4.4061000000000003E-2</v>
      </c>
      <c r="I54" s="102">
        <v>99.976749999999996</v>
      </c>
    </row>
    <row r="55" spans="1:10" s="56" customFormat="1" x14ac:dyDescent="0.2">
      <c r="A55" s="82" t="s">
        <v>639</v>
      </c>
      <c r="B55" s="94">
        <v>100000</v>
      </c>
      <c r="C55" s="109">
        <v>4.5900000000000003E-2</v>
      </c>
      <c r="D55" s="126">
        <v>43013</v>
      </c>
      <c r="E55" s="111">
        <v>44839</v>
      </c>
      <c r="F55" s="67">
        <v>43013</v>
      </c>
      <c r="G55" s="81">
        <v>43195</v>
      </c>
      <c r="H55" s="69">
        <v>4.5661E-2</v>
      </c>
      <c r="I55" s="102">
        <v>100.094776</v>
      </c>
    </row>
    <row r="56" spans="1:10" s="56" customFormat="1" x14ac:dyDescent="0.2">
      <c r="A56" s="82" t="s">
        <v>644</v>
      </c>
      <c r="B56" s="94">
        <v>1000000</v>
      </c>
      <c r="C56" s="109">
        <v>4.4999999999999998E-2</v>
      </c>
      <c r="D56" s="126">
        <v>43069</v>
      </c>
      <c r="E56" s="111">
        <v>44895</v>
      </c>
      <c r="F56" s="67">
        <v>43069</v>
      </c>
      <c r="G56" s="81">
        <v>43250</v>
      </c>
      <c r="H56" s="69">
        <v>4.5971999999999999E-2</v>
      </c>
      <c r="I56" s="102">
        <v>99.573117999999994</v>
      </c>
    </row>
    <row r="57" spans="1:10" s="56" customFormat="1" x14ac:dyDescent="0.2">
      <c r="A57" s="82" t="s">
        <v>649</v>
      </c>
      <c r="B57" s="94">
        <v>2000000</v>
      </c>
      <c r="C57" s="109">
        <v>4.5999999999999999E-2</v>
      </c>
      <c r="D57" s="126">
        <v>43090</v>
      </c>
      <c r="E57" s="111">
        <v>44916</v>
      </c>
      <c r="F57" s="67">
        <v>43090</v>
      </c>
      <c r="G57" s="81">
        <v>43272</v>
      </c>
      <c r="H57" s="69">
        <v>4.6044000000000002E-2</v>
      </c>
      <c r="I57" s="102">
        <v>99.979287999999997</v>
      </c>
    </row>
    <row r="58" spans="1:10" s="56" customForma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">
      <c r="A59" s="1" t="s">
        <v>90</v>
      </c>
      <c r="I59" s="92"/>
    </row>
    <row r="60" spans="1:10" x14ac:dyDescent="0.2">
      <c r="A60" s="1" t="s">
        <v>95</v>
      </c>
    </row>
    <row r="61" spans="1:10" x14ac:dyDescent="0.2">
      <c r="A61" s="140" t="s">
        <v>94</v>
      </c>
      <c r="B61" s="140"/>
      <c r="C61" s="140"/>
      <c r="D61" s="140"/>
      <c r="E61" s="140"/>
      <c r="F61" s="140"/>
      <c r="G61" s="140"/>
      <c r="H61" s="140"/>
    </row>
    <row r="62" spans="1:10" x14ac:dyDescent="0.2">
      <c r="A62" s="52" t="s">
        <v>141</v>
      </c>
    </row>
    <row r="63" spans="1:10" ht="14.25" customHeight="1" x14ac:dyDescent="0.2">
      <c r="A63" s="1" t="s">
        <v>138</v>
      </c>
    </row>
    <row r="64" spans="1:10" x14ac:dyDescent="0.2">
      <c r="A64" s="1" t="s">
        <v>136</v>
      </c>
    </row>
    <row r="65" spans="1:10" ht="14.25" customHeight="1" x14ac:dyDescent="0.2">
      <c r="A65" s="1" t="s">
        <v>139</v>
      </c>
    </row>
    <row r="66" spans="1:10" ht="15" customHeight="1" x14ac:dyDescent="0.2">
      <c r="A66" s="1" t="s">
        <v>140</v>
      </c>
    </row>
    <row r="67" spans="1:10" x14ac:dyDescent="0.2">
      <c r="A67" s="1" t="s">
        <v>13</v>
      </c>
    </row>
    <row r="68" spans="1:10" x14ac:dyDescent="0.2">
      <c r="I68" s="19"/>
      <c r="J68" s="19"/>
    </row>
    <row r="69" spans="1:10" x14ac:dyDescent="0.2">
      <c r="F69" s="18"/>
      <c r="H69" s="18"/>
    </row>
    <row r="70" spans="1:10" x14ac:dyDescent="0.2">
      <c r="B70" s="15"/>
      <c r="C70" s="15"/>
      <c r="D70" s="15"/>
      <c r="F70" s="15"/>
    </row>
    <row r="72" spans="1:10" x14ac:dyDescent="0.2">
      <c r="A72" s="21"/>
    </row>
    <row r="75" spans="1:10" x14ac:dyDescent="0.2">
      <c r="A75" s="57"/>
    </row>
  </sheetData>
  <sheetProtection password="DFC9" sheet="1" objects="1" scenarios="1"/>
  <sortState ref="A9:I57">
    <sortCondition ref="E9:E57"/>
  </sortState>
  <mergeCells count="1">
    <mergeCell ref="A61:H61"/>
  </mergeCells>
  <phoneticPr fontId="0" type="noConversion"/>
  <printOptions horizontalCentered="1"/>
  <pageMargins left="0.25" right="0.25" top="0.75" bottom="0.75" header="0.3" footer="0.3"/>
  <pageSetup paperSize="9" scale="94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8</xdr:col>
                <xdr:colOff>123825</xdr:colOff>
                <xdr:row>0</xdr:row>
                <xdr:rowOff>95250</xdr:rowOff>
              </from>
              <to>
                <xdr:col>8</xdr:col>
                <xdr:colOff>581025</xdr:colOff>
                <xdr:row>3</xdr:row>
                <xdr:rowOff>95250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L26"/>
  <sheetViews>
    <sheetView workbookViewId="0">
      <selection activeCell="A2" sqref="A2"/>
    </sheetView>
  </sheetViews>
  <sheetFormatPr defaultRowHeight="12.75" x14ac:dyDescent="0.2"/>
  <cols>
    <col min="1" max="1" width="14.85546875" style="1" customWidth="1"/>
    <col min="2" max="2" width="11.85546875" style="1" customWidth="1"/>
    <col min="3" max="3" width="14.7109375" style="1" customWidth="1"/>
    <col min="4" max="4" width="14.85546875" style="1" bestFit="1" customWidth="1"/>
    <col min="5" max="5" width="14.85546875" style="1" customWidth="1"/>
    <col min="6" max="6" width="12.85546875" style="1" bestFit="1" customWidth="1"/>
    <col min="7" max="7" width="13.7109375" style="9" bestFit="1" customWidth="1"/>
    <col min="8" max="8" width="14" style="9" customWidth="1"/>
    <col min="9" max="9" width="10.42578125" style="9" bestFit="1" customWidth="1"/>
    <col min="10" max="10" width="14.140625" style="9" customWidth="1"/>
    <col min="11" max="11" width="14.7109375" style="9" bestFit="1" customWidth="1"/>
    <col min="12" max="12" width="10.42578125" style="9" customWidth="1"/>
    <col min="13" max="16384" width="9.140625" style="1"/>
  </cols>
  <sheetData>
    <row r="1" spans="1:12" customFormat="1" x14ac:dyDescent="0.2">
      <c r="A1" s="8" t="s">
        <v>14</v>
      </c>
      <c r="B1" s="3"/>
      <c r="C1" s="3"/>
      <c r="D1" s="3"/>
      <c r="E1" s="3"/>
      <c r="F1" s="3"/>
      <c r="H1" s="9"/>
      <c r="I1" s="24"/>
      <c r="J1" s="24"/>
      <c r="K1" s="24"/>
      <c r="L1" s="24"/>
    </row>
    <row r="2" spans="1:12" customFormat="1" x14ac:dyDescent="0.2">
      <c r="A2" s="1"/>
      <c r="B2" s="3" t="s">
        <v>9</v>
      </c>
      <c r="C2" s="3"/>
      <c r="D2" s="55">
        <f>ValueDate</f>
        <v>43100</v>
      </c>
      <c r="E2" s="55"/>
      <c r="F2" s="23" t="s">
        <v>12</v>
      </c>
      <c r="G2" s="22">
        <f ca="1">NOW()</f>
        <v>44089.448963078707</v>
      </c>
      <c r="H2" s="9"/>
      <c r="I2" s="24"/>
      <c r="J2" s="24"/>
      <c r="K2" s="24"/>
      <c r="L2" s="24"/>
    </row>
    <row r="3" spans="1:12" customFormat="1" ht="6" customHeight="1" x14ac:dyDescent="0.2">
      <c r="A3" s="1"/>
      <c r="B3" s="3"/>
      <c r="C3" s="3"/>
      <c r="D3" s="3"/>
      <c r="E3" s="3"/>
      <c r="F3" s="3"/>
      <c r="G3" s="6"/>
      <c r="H3" s="9"/>
      <c r="I3" s="24"/>
      <c r="J3" s="24"/>
      <c r="K3" s="24"/>
      <c r="L3" s="24"/>
    </row>
    <row r="4" spans="1:12" customFormat="1" x14ac:dyDescent="0.2">
      <c r="A4" s="5" t="s">
        <v>7</v>
      </c>
      <c r="B4" s="3"/>
      <c r="C4" s="3"/>
      <c r="D4" s="3"/>
      <c r="E4" s="3"/>
      <c r="F4" s="3"/>
      <c r="H4" s="9"/>
      <c r="I4" s="24"/>
      <c r="J4" s="24"/>
      <c r="K4" s="24"/>
      <c r="L4" s="24"/>
    </row>
    <row r="5" spans="1:12" customFormat="1" ht="5.25" customHeight="1" x14ac:dyDescent="0.2">
      <c r="I5" s="24"/>
      <c r="J5" s="24"/>
      <c r="K5" s="24"/>
      <c r="L5" s="24"/>
    </row>
    <row r="6" spans="1:12" customFormat="1" x14ac:dyDescent="0.2">
      <c r="A6" s="59" t="s">
        <v>470</v>
      </c>
      <c r="B6" s="60" t="s">
        <v>456</v>
      </c>
      <c r="C6" s="60" t="s">
        <v>474</v>
      </c>
      <c r="D6" s="59" t="s">
        <v>473</v>
      </c>
      <c r="E6" s="60" t="s">
        <v>1</v>
      </c>
      <c r="F6" s="59" t="s">
        <v>2</v>
      </c>
      <c r="G6" s="60" t="s">
        <v>3</v>
      </c>
      <c r="H6" s="60" t="s">
        <v>4</v>
      </c>
      <c r="I6" s="61" t="s">
        <v>11</v>
      </c>
      <c r="J6" s="9"/>
      <c r="K6" s="9"/>
      <c r="L6" s="33"/>
    </row>
    <row r="7" spans="1:12" customFormat="1" x14ac:dyDescent="0.2">
      <c r="A7" s="115" t="s">
        <v>471</v>
      </c>
      <c r="B7" s="63" t="s">
        <v>459</v>
      </c>
      <c r="C7" s="116" t="s">
        <v>455</v>
      </c>
      <c r="D7" s="86" t="s">
        <v>5</v>
      </c>
      <c r="E7" s="63" t="s">
        <v>5</v>
      </c>
      <c r="F7" s="62" t="s">
        <v>5</v>
      </c>
      <c r="G7" s="63" t="s">
        <v>5</v>
      </c>
      <c r="H7" s="63" t="s">
        <v>1</v>
      </c>
      <c r="I7" s="64">
        <v>100</v>
      </c>
      <c r="J7" s="9"/>
      <c r="K7" s="9"/>
      <c r="L7" s="34"/>
    </row>
    <row r="8" spans="1:12" customFormat="1" ht="1.5" customHeight="1" x14ac:dyDescent="0.2">
      <c r="A8" s="32"/>
      <c r="B8" s="35"/>
      <c r="C8" s="117"/>
      <c r="D8" s="27"/>
      <c r="E8" s="2"/>
      <c r="F8" s="27"/>
      <c r="G8" s="2"/>
      <c r="H8" s="2"/>
      <c r="I8" s="25"/>
      <c r="J8" s="9"/>
      <c r="K8" s="9"/>
      <c r="L8" s="35"/>
    </row>
    <row r="9" spans="1:12" x14ac:dyDescent="0.2">
      <c r="A9" s="78" t="s">
        <v>79</v>
      </c>
      <c r="B9" s="94">
        <v>15000000</v>
      </c>
      <c r="C9" s="69">
        <v>6.8000000000000005E-2</v>
      </c>
      <c r="D9" s="123">
        <v>38687</v>
      </c>
      <c r="E9" s="112">
        <v>44166</v>
      </c>
      <c r="F9" s="67">
        <v>43070</v>
      </c>
      <c r="G9" s="81">
        <v>43252</v>
      </c>
      <c r="H9" s="69">
        <v>4.2460999999999999E-2</v>
      </c>
      <c r="I9" s="102">
        <v>106.934299</v>
      </c>
      <c r="J9" s="135"/>
      <c r="L9" s="36"/>
    </row>
    <row r="10" spans="1:12" x14ac:dyDescent="0.2">
      <c r="A10" s="78" t="s">
        <v>143</v>
      </c>
      <c r="B10" s="94">
        <v>14250000</v>
      </c>
      <c r="C10" s="69">
        <v>6.83E-2</v>
      </c>
      <c r="D10" s="123" t="s">
        <v>475</v>
      </c>
      <c r="E10" s="112">
        <v>44839</v>
      </c>
      <c r="F10" s="67">
        <v>43013</v>
      </c>
      <c r="G10" s="81">
        <v>43195</v>
      </c>
      <c r="H10" s="69">
        <v>4.5661E-2</v>
      </c>
      <c r="I10" s="102">
        <v>109.58006</v>
      </c>
      <c r="J10" s="135"/>
      <c r="L10" s="36"/>
    </row>
    <row r="11" spans="1:12" x14ac:dyDescent="0.2">
      <c r="A11" s="78" t="s">
        <v>161</v>
      </c>
      <c r="B11" s="94">
        <v>8000000</v>
      </c>
      <c r="C11" s="69">
        <v>7.1900000000000006E-2</v>
      </c>
      <c r="D11" s="123">
        <v>39632</v>
      </c>
      <c r="E11" s="112">
        <v>45110</v>
      </c>
      <c r="F11" s="67">
        <v>42919</v>
      </c>
      <c r="G11" s="81">
        <v>43103</v>
      </c>
      <c r="H11" s="69">
        <v>4.6582999999999999E-2</v>
      </c>
      <c r="I11" s="102">
        <v>112.17504700000001</v>
      </c>
      <c r="J11" s="135"/>
      <c r="L11" s="36"/>
    </row>
    <row r="12" spans="1:12" ht="13.5" customHeight="1" x14ac:dyDescent="0.2"/>
    <row r="13" spans="1:12" x14ac:dyDescent="0.2">
      <c r="A13" s="1" t="s">
        <v>90</v>
      </c>
      <c r="G13" s="1"/>
      <c r="H13" s="1"/>
      <c r="I13" s="1"/>
      <c r="J13" s="1"/>
      <c r="K13" s="1"/>
      <c r="L13" s="1"/>
    </row>
    <row r="14" spans="1:12" x14ac:dyDescent="0.2">
      <c r="A14" s="1" t="s">
        <v>91</v>
      </c>
      <c r="G14" s="1"/>
      <c r="H14" s="1"/>
      <c r="I14" s="1"/>
      <c r="J14" s="1"/>
      <c r="K14" s="1"/>
      <c r="L14" s="1"/>
    </row>
    <row r="15" spans="1:12" x14ac:dyDescent="0.2">
      <c r="A15" s="140" t="s">
        <v>89</v>
      </c>
      <c r="B15" s="140"/>
      <c r="C15" s="140"/>
      <c r="D15" s="140"/>
      <c r="E15" s="140"/>
      <c r="F15" s="140"/>
      <c r="G15" s="140"/>
      <c r="H15" s="140"/>
      <c r="I15" s="1"/>
      <c r="J15" s="92"/>
      <c r="K15" s="1"/>
      <c r="L15" s="1"/>
    </row>
    <row r="16" spans="1:12" x14ac:dyDescent="0.2">
      <c r="A16" s="1" t="s">
        <v>142</v>
      </c>
      <c r="F16" s="9"/>
      <c r="I16" s="1"/>
    </row>
    <row r="17" spans="1:12" x14ac:dyDescent="0.2">
      <c r="A17" s="1" t="s">
        <v>138</v>
      </c>
      <c r="F17" s="9"/>
      <c r="I17" s="1"/>
    </row>
    <row r="18" spans="1:12" x14ac:dyDescent="0.2">
      <c r="A18" s="1" t="s">
        <v>136</v>
      </c>
      <c r="F18" s="9"/>
      <c r="I18" s="1"/>
    </row>
    <row r="19" spans="1:12" x14ac:dyDescent="0.2">
      <c r="A19" s="1" t="s">
        <v>139</v>
      </c>
      <c r="F19" s="9"/>
    </row>
    <row r="20" spans="1:12" x14ac:dyDescent="0.2">
      <c r="A20" s="1" t="s">
        <v>140</v>
      </c>
      <c r="F20" s="9"/>
      <c r="I20" s="1"/>
    </row>
    <row r="21" spans="1:12" x14ac:dyDescent="0.2">
      <c r="A21" s="1" t="s">
        <v>13</v>
      </c>
      <c r="F21" s="9"/>
    </row>
    <row r="22" spans="1:12" x14ac:dyDescent="0.2">
      <c r="F22" s="9"/>
    </row>
    <row r="23" spans="1:12" x14ac:dyDescent="0.2">
      <c r="A23" s="42"/>
      <c r="B23" s="8"/>
      <c r="C23" s="8"/>
      <c r="D23" s="8"/>
      <c r="E23" s="8"/>
      <c r="F23" s="8"/>
    </row>
    <row r="24" spans="1:12" x14ac:dyDescent="0.2">
      <c r="B24" s="15"/>
      <c r="C24" s="15"/>
      <c r="D24" s="15"/>
      <c r="E24" s="15"/>
      <c r="H24" s="15"/>
      <c r="I24" s="1"/>
      <c r="J24" s="1"/>
      <c r="K24" s="1"/>
      <c r="L24" s="1"/>
    </row>
    <row r="25" spans="1:12" x14ac:dyDescent="0.2">
      <c r="A25" s="14"/>
    </row>
    <row r="26" spans="1:12" x14ac:dyDescent="0.2">
      <c r="A26" s="57"/>
    </row>
  </sheetData>
  <sheetProtection password="DFC9" sheet="1" objects="1" scenarios="1"/>
  <sortState ref="A9:I11">
    <sortCondition ref="E9:E11"/>
  </sortState>
  <mergeCells count="1">
    <mergeCell ref="A15:H15"/>
  </mergeCells>
  <phoneticPr fontId="0" type="noConversion"/>
  <printOptions horizontalCentered="1"/>
  <pageMargins left="0.98425196850393704" right="0.98425196850393704" top="0.23622047244094491" bottom="0.41" header="0.23622047244094491" footer="0"/>
  <pageSetup paperSize="9" scale="92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3073" r:id="rId4">
          <objectPr defaultSize="0" autoPict="0" r:id="rId5">
            <anchor moveWithCells="1" sizeWithCells="1">
              <from>
                <xdr:col>8</xdr:col>
                <xdr:colOff>114300</xdr:colOff>
                <xdr:row>0</xdr:row>
                <xdr:rowOff>152400</xdr:rowOff>
              </from>
              <to>
                <xdr:col>8</xdr:col>
                <xdr:colOff>504825</xdr:colOff>
                <xdr:row>3</xdr:row>
                <xdr:rowOff>152400</xdr:rowOff>
              </to>
            </anchor>
          </objectPr>
        </oleObject>
      </mc:Choice>
      <mc:Fallback>
        <oleObject progId="PBrush" shapeId="307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M36"/>
  <sheetViews>
    <sheetView workbookViewId="0">
      <pane ySplit="8" topLeftCell="A9" activePane="bottomLeft" state="frozen"/>
      <selection activeCell="F108" sqref="F108"/>
      <selection pane="bottomLeft" activeCell="A2" sqref="A2"/>
    </sheetView>
  </sheetViews>
  <sheetFormatPr defaultRowHeight="12.75" x14ac:dyDescent="0.2"/>
  <cols>
    <col min="1" max="1" width="16" style="1" customWidth="1"/>
    <col min="2" max="2" width="15.28515625" style="1" bestFit="1" customWidth="1"/>
    <col min="3" max="4" width="15.140625" style="1" customWidth="1"/>
    <col min="5" max="5" width="14.7109375" style="1" customWidth="1"/>
    <col min="6" max="6" width="13" style="1" bestFit="1" customWidth="1"/>
    <col min="7" max="7" width="13" style="1" customWidth="1"/>
    <col min="8" max="8" width="11.7109375" style="1" customWidth="1"/>
    <col min="9" max="9" width="10.7109375" style="1" customWidth="1"/>
    <col min="10" max="10" width="11.85546875" style="1" customWidth="1"/>
    <col min="11" max="11" width="13.7109375" style="1" customWidth="1"/>
    <col min="12" max="16384" width="9.140625" style="1"/>
  </cols>
  <sheetData>
    <row r="1" spans="1:11" customFormat="1" x14ac:dyDescent="0.2">
      <c r="A1" s="42" t="s">
        <v>14</v>
      </c>
      <c r="B1" s="43"/>
      <c r="C1" s="43"/>
      <c r="D1" s="43"/>
      <c r="E1" s="43"/>
      <c r="F1" s="37"/>
      <c r="G1" s="37"/>
      <c r="H1" s="7"/>
      <c r="I1" s="44"/>
      <c r="J1" s="44"/>
    </row>
    <row r="2" spans="1:11" customFormat="1" x14ac:dyDescent="0.2">
      <c r="A2" s="7"/>
      <c r="B2" s="43" t="s">
        <v>9</v>
      </c>
      <c r="C2" s="55">
        <f>ValueDateFEA</f>
        <v>43100</v>
      </c>
      <c r="D2" s="55"/>
      <c r="E2" s="45" t="s">
        <v>12</v>
      </c>
      <c r="F2" s="38">
        <f ca="1">NOW()</f>
        <v>44089.448963078707</v>
      </c>
      <c r="G2" s="38"/>
      <c r="H2" s="7"/>
      <c r="I2" s="44"/>
      <c r="J2" s="44"/>
    </row>
    <row r="3" spans="1:11" customFormat="1" ht="6" customHeight="1" x14ac:dyDescent="0.2">
      <c r="A3" s="7"/>
      <c r="B3" s="43"/>
      <c r="C3" s="43"/>
      <c r="D3" s="43"/>
      <c r="E3" s="43"/>
      <c r="F3" s="39"/>
      <c r="G3" s="39"/>
      <c r="H3" s="7"/>
      <c r="I3" s="44"/>
      <c r="J3" s="44"/>
    </row>
    <row r="4" spans="1:11" customFormat="1" x14ac:dyDescent="0.2">
      <c r="A4" s="46" t="s">
        <v>8</v>
      </c>
      <c r="B4" s="43"/>
      <c r="C4" s="43"/>
      <c r="D4" s="43"/>
      <c r="E4" s="43"/>
      <c r="F4" s="37"/>
      <c r="G4" s="37"/>
      <c r="H4" s="7"/>
      <c r="I4" s="44"/>
      <c r="J4" s="44"/>
    </row>
    <row r="5" spans="1:11" customFormat="1" ht="5.25" customHeight="1" x14ac:dyDescent="0.2">
      <c r="A5" s="37"/>
      <c r="B5" s="37"/>
      <c r="C5" s="37"/>
      <c r="D5" s="37"/>
      <c r="E5" s="37"/>
      <c r="F5" s="37"/>
      <c r="G5" s="37"/>
      <c r="H5" s="37"/>
      <c r="I5" s="44"/>
      <c r="J5" s="44"/>
    </row>
    <row r="6" spans="1:11" customFormat="1" x14ac:dyDescent="0.2">
      <c r="A6" s="60" t="s">
        <v>470</v>
      </c>
      <c r="B6" s="97" t="s">
        <v>456</v>
      </c>
      <c r="C6" s="58" t="s">
        <v>472</v>
      </c>
      <c r="D6" s="58" t="s">
        <v>473</v>
      </c>
      <c r="E6" s="60" t="s">
        <v>1</v>
      </c>
      <c r="F6" s="59" t="s">
        <v>2</v>
      </c>
      <c r="G6" s="60" t="s">
        <v>3</v>
      </c>
      <c r="H6" s="60" t="s">
        <v>4</v>
      </c>
      <c r="I6" s="61" t="s">
        <v>11</v>
      </c>
      <c r="J6" s="1"/>
      <c r="K6" s="1"/>
    </row>
    <row r="7" spans="1:11" customFormat="1" x14ac:dyDescent="0.2">
      <c r="A7" s="116" t="s">
        <v>471</v>
      </c>
      <c r="B7" s="98" t="s">
        <v>459</v>
      </c>
      <c r="C7" s="88" t="s">
        <v>455</v>
      </c>
      <c r="D7" s="88" t="s">
        <v>5</v>
      </c>
      <c r="E7" s="63" t="s">
        <v>5</v>
      </c>
      <c r="F7" s="62" t="s">
        <v>5</v>
      </c>
      <c r="G7" s="63" t="s">
        <v>5</v>
      </c>
      <c r="H7" s="63" t="s">
        <v>1</v>
      </c>
      <c r="I7" s="64">
        <v>100</v>
      </c>
      <c r="J7" s="1"/>
      <c r="K7" s="1"/>
    </row>
    <row r="8" spans="1:11" customFormat="1" ht="1.5" customHeight="1" x14ac:dyDescent="0.2">
      <c r="A8" s="118"/>
      <c r="B8" s="99"/>
      <c r="C8" s="49"/>
      <c r="D8" s="49"/>
      <c r="E8" s="40"/>
      <c r="F8" s="31"/>
      <c r="G8" s="40"/>
      <c r="H8" s="40"/>
      <c r="I8" s="47"/>
      <c r="J8" s="1"/>
      <c r="K8" s="1"/>
    </row>
    <row r="9" spans="1:11" x14ac:dyDescent="0.2">
      <c r="A9" s="119" t="s">
        <v>386</v>
      </c>
      <c r="B9" s="96">
        <v>1000000</v>
      </c>
      <c r="C9" s="69">
        <v>0.03</v>
      </c>
      <c r="D9" s="123">
        <v>41449</v>
      </c>
      <c r="E9" s="112">
        <v>43275</v>
      </c>
      <c r="F9" s="67">
        <v>43093</v>
      </c>
      <c r="G9" s="81">
        <v>43275</v>
      </c>
      <c r="H9" s="69">
        <v>3.3599999999999998E-2</v>
      </c>
      <c r="I9" s="102">
        <v>99.828756999999996</v>
      </c>
    </row>
    <row r="10" spans="1:11" x14ac:dyDescent="0.2">
      <c r="A10" s="119" t="s">
        <v>460</v>
      </c>
      <c r="B10" s="96">
        <v>5200000</v>
      </c>
      <c r="C10" s="69">
        <v>4.7399999999999998E-2</v>
      </c>
      <c r="D10" s="123">
        <v>41859</v>
      </c>
      <c r="E10" s="112">
        <v>43685</v>
      </c>
      <c r="F10" s="67">
        <v>42955</v>
      </c>
      <c r="G10" s="81">
        <v>43139</v>
      </c>
      <c r="H10" s="69">
        <v>4.1125000000000002E-2</v>
      </c>
      <c r="I10" s="102">
        <v>100.961586</v>
      </c>
    </row>
    <row r="11" spans="1:11" x14ac:dyDescent="0.2">
      <c r="A11" s="120" t="s">
        <v>103</v>
      </c>
      <c r="B11" s="96">
        <v>3000000</v>
      </c>
      <c r="C11" s="69">
        <v>0.10249999999999999</v>
      </c>
      <c r="D11" s="123">
        <v>38884</v>
      </c>
      <c r="E11" s="112">
        <v>44363</v>
      </c>
      <c r="F11" s="67">
        <v>43085</v>
      </c>
      <c r="G11" s="81">
        <v>43267</v>
      </c>
      <c r="H11" s="69">
        <v>4.3262000000000002E-2</v>
      </c>
      <c r="I11" s="102">
        <v>118.837548</v>
      </c>
    </row>
    <row r="12" spans="1:11" x14ac:dyDescent="0.2">
      <c r="A12" s="119" t="s">
        <v>461</v>
      </c>
      <c r="B12" s="96">
        <v>5200000</v>
      </c>
      <c r="C12" s="69">
        <v>4.9500000000000002E-2</v>
      </c>
      <c r="D12" s="123">
        <v>41859</v>
      </c>
      <c r="E12" s="112">
        <v>44416</v>
      </c>
      <c r="F12" s="67">
        <v>42955</v>
      </c>
      <c r="G12" s="81">
        <v>43139</v>
      </c>
      <c r="H12" s="69">
        <v>4.3483000000000001E-2</v>
      </c>
      <c r="I12" s="102">
        <v>101.983818</v>
      </c>
    </row>
    <row r="13" spans="1:11" x14ac:dyDescent="0.2">
      <c r="A13" s="120" t="s">
        <v>114</v>
      </c>
      <c r="B13" s="96">
        <v>5000000</v>
      </c>
      <c r="C13" s="69">
        <v>0.106</v>
      </c>
      <c r="D13" s="123">
        <v>38974</v>
      </c>
      <c r="E13" s="112">
        <v>44453</v>
      </c>
      <c r="F13" s="67">
        <v>42992</v>
      </c>
      <c r="G13" s="81">
        <v>43173</v>
      </c>
      <c r="H13" s="69">
        <v>4.3637000000000002E-2</v>
      </c>
      <c r="I13" s="102">
        <v>121.09152</v>
      </c>
    </row>
    <row r="14" spans="1:11" x14ac:dyDescent="0.2">
      <c r="A14" s="120" t="s">
        <v>115</v>
      </c>
      <c r="B14" s="96">
        <v>5000000</v>
      </c>
      <c r="C14" s="69">
        <v>0.1065</v>
      </c>
      <c r="D14" s="123">
        <v>38989</v>
      </c>
      <c r="E14" s="112">
        <v>44468</v>
      </c>
      <c r="F14" s="67">
        <v>43007</v>
      </c>
      <c r="G14" s="81">
        <v>43188</v>
      </c>
      <c r="H14" s="69">
        <v>4.3700000000000003E-2</v>
      </c>
      <c r="I14" s="102">
        <v>121.455277</v>
      </c>
    </row>
    <row r="15" spans="1:11" x14ac:dyDescent="0.2">
      <c r="A15" s="120" t="s">
        <v>120</v>
      </c>
      <c r="B15" s="96">
        <v>2000000</v>
      </c>
      <c r="C15" s="69">
        <v>0.111</v>
      </c>
      <c r="D15" s="123">
        <v>39016</v>
      </c>
      <c r="E15" s="112">
        <v>44495</v>
      </c>
      <c r="F15" s="67">
        <v>43034</v>
      </c>
      <c r="G15" s="81">
        <v>43216</v>
      </c>
      <c r="H15" s="69">
        <v>4.3811999999999997E-2</v>
      </c>
      <c r="I15" s="102">
        <v>123.37714099999999</v>
      </c>
    </row>
    <row r="16" spans="1:11" x14ac:dyDescent="0.2">
      <c r="A16" s="120" t="s">
        <v>123</v>
      </c>
      <c r="B16" s="96">
        <v>3000000</v>
      </c>
      <c r="C16" s="69">
        <v>0.112</v>
      </c>
      <c r="D16" s="123">
        <v>39031</v>
      </c>
      <c r="E16" s="112">
        <v>44510</v>
      </c>
      <c r="F16" s="67">
        <v>43049</v>
      </c>
      <c r="G16" s="81">
        <v>43230</v>
      </c>
      <c r="H16" s="69">
        <v>4.3874999999999997E-2</v>
      </c>
      <c r="I16" s="102">
        <v>123.932542</v>
      </c>
    </row>
    <row r="17" spans="1:13" x14ac:dyDescent="0.2">
      <c r="A17" s="120" t="s">
        <v>124</v>
      </c>
      <c r="B17" s="96">
        <v>6000000</v>
      </c>
      <c r="C17" s="69">
        <v>0.12</v>
      </c>
      <c r="D17" s="123">
        <v>39042</v>
      </c>
      <c r="E17" s="112">
        <v>44521</v>
      </c>
      <c r="F17" s="67">
        <v>43060</v>
      </c>
      <c r="G17" s="81">
        <v>43241</v>
      </c>
      <c r="H17" s="69">
        <v>4.3921000000000002E-2</v>
      </c>
      <c r="I17" s="102">
        <v>126.92001500000001</v>
      </c>
    </row>
    <row r="18" spans="1:13" x14ac:dyDescent="0.2">
      <c r="A18" s="120" t="s">
        <v>293</v>
      </c>
      <c r="B18" s="96">
        <v>1700000</v>
      </c>
      <c r="C18" s="69">
        <v>8.2500000000000004E-2</v>
      </c>
      <c r="D18" s="123">
        <v>40413</v>
      </c>
      <c r="E18" s="112">
        <v>45892</v>
      </c>
      <c r="F18" s="67">
        <v>42970</v>
      </c>
      <c r="G18" s="81">
        <v>43154</v>
      </c>
      <c r="H18" s="69">
        <v>5.2521999999999999E-2</v>
      </c>
      <c r="I18" s="102">
        <v>118.66956500000001</v>
      </c>
    </row>
    <row r="19" spans="1:13" x14ac:dyDescent="0.2">
      <c r="A19" s="119" t="s">
        <v>299</v>
      </c>
      <c r="B19" s="96">
        <v>1600000</v>
      </c>
      <c r="C19" s="69">
        <v>0.09</v>
      </c>
      <c r="D19" s="122">
        <v>40466</v>
      </c>
      <c r="E19" s="112">
        <v>45945</v>
      </c>
      <c r="F19" s="67">
        <v>43023</v>
      </c>
      <c r="G19" s="81">
        <v>43205</v>
      </c>
      <c r="H19" s="69">
        <v>5.3110999999999998E-2</v>
      </c>
      <c r="I19" s="102">
        <v>123.26680399999999</v>
      </c>
    </row>
    <row r="20" spans="1:13" x14ac:dyDescent="0.2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3" x14ac:dyDescent="0.2">
      <c r="A21" s="1" t="s">
        <v>90</v>
      </c>
    </row>
    <row r="22" spans="1:13" x14ac:dyDescent="0.2">
      <c r="A22" s="1" t="s">
        <v>93</v>
      </c>
      <c r="J22" s="93"/>
    </row>
    <row r="23" spans="1:13" x14ac:dyDescent="0.2">
      <c r="A23" s="140" t="s">
        <v>92</v>
      </c>
      <c r="B23" s="140"/>
      <c r="C23" s="140"/>
      <c r="D23" s="140"/>
      <c r="E23" s="140"/>
      <c r="F23" s="140"/>
      <c r="G23" s="140"/>
      <c r="H23" s="140"/>
      <c r="I23" s="140"/>
      <c r="J23" s="89"/>
    </row>
    <row r="24" spans="1:13" x14ac:dyDescent="0.2">
      <c r="A24" s="7" t="s">
        <v>142</v>
      </c>
      <c r="B24" s="7"/>
      <c r="C24" s="7"/>
      <c r="D24" s="7"/>
      <c r="E24" s="7"/>
      <c r="F24" s="7"/>
      <c r="G24" s="7"/>
      <c r="H24" s="7"/>
      <c r="I24" s="7"/>
      <c r="J24" s="7"/>
    </row>
    <row r="25" spans="1:13" x14ac:dyDescent="0.2">
      <c r="A25" s="7" t="s">
        <v>138</v>
      </c>
      <c r="B25" s="7"/>
      <c r="C25" s="7"/>
      <c r="D25" s="7"/>
      <c r="E25" s="7"/>
      <c r="F25" s="7"/>
      <c r="G25" s="7"/>
      <c r="H25" s="7"/>
      <c r="I25" s="7"/>
      <c r="J25" s="7"/>
    </row>
    <row r="26" spans="1:13" x14ac:dyDescent="0.2">
      <c r="A26" s="7" t="s">
        <v>136</v>
      </c>
      <c r="B26" s="7"/>
      <c r="C26" s="7"/>
      <c r="D26" s="7"/>
      <c r="E26" s="7"/>
      <c r="F26" s="7"/>
      <c r="G26" s="7"/>
      <c r="H26" s="7"/>
      <c r="I26" s="7"/>
      <c r="J26" s="7"/>
    </row>
    <row r="27" spans="1:13" x14ac:dyDescent="0.2">
      <c r="A27" s="7" t="s">
        <v>139</v>
      </c>
      <c r="B27" s="7"/>
      <c r="C27" s="7"/>
      <c r="D27" s="7"/>
      <c r="E27" s="7"/>
      <c r="F27" s="7"/>
      <c r="G27" s="7"/>
      <c r="H27" s="7"/>
      <c r="I27" s="7"/>
      <c r="J27" s="7"/>
    </row>
    <row r="28" spans="1:13" x14ac:dyDescent="0.2">
      <c r="A28" s="7" t="s">
        <v>140</v>
      </c>
      <c r="B28" s="7"/>
      <c r="C28" s="7"/>
      <c r="D28" s="7"/>
      <c r="E28" s="7"/>
      <c r="F28" s="7"/>
      <c r="G28" s="7"/>
      <c r="H28" s="7"/>
      <c r="I28" s="7"/>
      <c r="J28" s="7"/>
    </row>
    <row r="29" spans="1:13" ht="12.75" customHeight="1" x14ac:dyDescent="0.2">
      <c r="A29" s="7" t="s">
        <v>13</v>
      </c>
      <c r="B29" s="7"/>
      <c r="C29" s="7"/>
      <c r="D29" s="7"/>
      <c r="E29" s="7"/>
      <c r="F29" s="7"/>
      <c r="G29" s="7"/>
      <c r="H29" s="7"/>
      <c r="I29" s="7"/>
      <c r="J29" s="7"/>
    </row>
    <row r="30" spans="1:13" ht="12.75" customHeight="1" x14ac:dyDescent="0.2">
      <c r="A30" s="42"/>
      <c r="B30" s="42"/>
      <c r="C30" s="42"/>
      <c r="D30" s="42"/>
      <c r="E30" s="42"/>
      <c r="F30" s="7"/>
      <c r="G30" s="7"/>
      <c r="H30" s="7"/>
      <c r="I30" s="7"/>
      <c r="J30" s="7"/>
    </row>
    <row r="31" spans="1:13" x14ac:dyDescent="0.2">
      <c r="A31" s="42"/>
      <c r="B31" s="8"/>
      <c r="C31" s="8"/>
      <c r="D31" s="8"/>
      <c r="E31" s="8"/>
      <c r="I31" s="19"/>
      <c r="J31" s="19"/>
      <c r="K31" s="19"/>
      <c r="L31" s="19"/>
      <c r="M31" s="20"/>
    </row>
    <row r="32" spans="1:13" x14ac:dyDescent="0.2">
      <c r="A32" s="7"/>
      <c r="B32" s="41"/>
      <c r="C32" s="41"/>
      <c r="D32" s="41"/>
      <c r="E32" s="7"/>
      <c r="F32" s="7"/>
      <c r="G32" s="7"/>
      <c r="H32" s="41"/>
      <c r="I32" s="7"/>
      <c r="J32" s="7"/>
    </row>
    <row r="34" spans="1:1" x14ac:dyDescent="0.2">
      <c r="A34" s="48"/>
    </row>
    <row r="36" spans="1:1" x14ac:dyDescent="0.2">
      <c r="A36" s="57"/>
    </row>
  </sheetData>
  <sheetProtection password="DFC9" sheet="1" objects="1" scenarios="1"/>
  <sortState ref="A9:I19">
    <sortCondition ref="E9:E19"/>
  </sortState>
  <mergeCells count="1">
    <mergeCell ref="A23:I23"/>
  </mergeCells>
  <phoneticPr fontId="0" type="noConversion"/>
  <printOptions horizontalCentered="1"/>
  <pageMargins left="0.98425196850393704" right="0.98425196850393704" top="0.23622047244094499" bottom="0.41" header="0.23622047244094499" footer="0"/>
  <pageSetup paperSize="9" scale="92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4097" r:id="rId4">
          <objectPr defaultSize="0" autoPict="0" r:id="rId5">
            <anchor moveWithCells="1" sizeWithCells="1">
              <from>
                <xdr:col>8</xdr:col>
                <xdr:colOff>104775</xdr:colOff>
                <xdr:row>0</xdr:row>
                <xdr:rowOff>152400</xdr:rowOff>
              </from>
              <to>
                <xdr:col>8</xdr:col>
                <xdr:colOff>561975</xdr:colOff>
                <xdr:row>3</xdr:row>
                <xdr:rowOff>152400</xdr:rowOff>
              </to>
            </anchor>
          </objectPr>
        </oleObject>
      </mc:Choice>
      <mc:Fallback>
        <oleObject progId="PBrush" shapeId="4097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65"/>
  <sheetViews>
    <sheetView workbookViewId="0">
      <pane ySplit="8" topLeftCell="A9" activePane="bottomLeft" state="frozen"/>
      <selection activeCell="F108" sqref="F108"/>
      <selection pane="bottomLeft" activeCell="A2" sqref="A2"/>
    </sheetView>
  </sheetViews>
  <sheetFormatPr defaultRowHeight="12.75" x14ac:dyDescent="0.2"/>
  <cols>
    <col min="1" max="1" width="14.42578125" customWidth="1"/>
    <col min="2" max="2" width="15.28515625" customWidth="1"/>
    <col min="3" max="3" width="15.140625" bestFit="1" customWidth="1"/>
    <col min="4" max="6" width="15.140625" customWidth="1"/>
    <col min="7" max="7" width="14.7109375" customWidth="1"/>
    <col min="8" max="8" width="14" customWidth="1"/>
    <col min="9" max="9" width="14.42578125" style="37" customWidth="1"/>
    <col min="10" max="10" width="11.28515625" customWidth="1"/>
    <col min="11" max="11" width="10.42578125" style="24" bestFit="1" customWidth="1"/>
    <col min="12" max="12" width="14.140625" style="24" customWidth="1"/>
  </cols>
  <sheetData>
    <row r="1" spans="1:12" x14ac:dyDescent="0.2">
      <c r="B1" s="8" t="s">
        <v>14</v>
      </c>
      <c r="C1" s="3"/>
      <c r="D1" s="3"/>
      <c r="E1" s="3"/>
      <c r="F1" s="3"/>
      <c r="G1" s="3"/>
      <c r="H1" s="3"/>
      <c r="J1" s="24"/>
    </row>
    <row r="2" spans="1:12" x14ac:dyDescent="0.2">
      <c r="C2" s="3" t="s">
        <v>9</v>
      </c>
      <c r="D2" s="55">
        <f>ValueDateHA</f>
        <v>43100</v>
      </c>
      <c r="E2" s="3"/>
      <c r="F2" s="23" t="s">
        <v>12</v>
      </c>
      <c r="G2" s="38">
        <f ca="1">NOW()</f>
        <v>44089.448963078707</v>
      </c>
      <c r="H2" s="24"/>
      <c r="I2" s="24"/>
      <c r="J2" s="24"/>
      <c r="L2" s="12"/>
    </row>
    <row r="3" spans="1:12" ht="6" customHeight="1" x14ac:dyDescent="0.2">
      <c r="B3" s="1"/>
      <c r="C3" s="3"/>
      <c r="D3" s="3"/>
      <c r="E3" s="3"/>
      <c r="F3" s="3"/>
      <c r="G3" s="3"/>
      <c r="H3" s="3"/>
      <c r="I3" s="39"/>
      <c r="J3" s="24"/>
    </row>
    <row r="4" spans="1:12" x14ac:dyDescent="0.2">
      <c r="B4" s="5" t="s">
        <v>334</v>
      </c>
      <c r="C4" s="3"/>
      <c r="D4" s="3"/>
      <c r="E4" s="3"/>
      <c r="F4" s="3"/>
      <c r="G4" s="3"/>
      <c r="H4" s="3"/>
      <c r="J4" s="24"/>
    </row>
    <row r="5" spans="1:12" ht="5.25" customHeight="1" x14ac:dyDescent="0.2"/>
    <row r="6" spans="1:12" x14ac:dyDescent="0.2">
      <c r="A6" s="58" t="s">
        <v>598</v>
      </c>
      <c r="B6" s="58" t="s">
        <v>470</v>
      </c>
      <c r="C6" s="60" t="s">
        <v>456</v>
      </c>
      <c r="D6" s="63" t="s">
        <v>472</v>
      </c>
      <c r="E6" s="116" t="s">
        <v>473</v>
      </c>
      <c r="F6" s="60" t="s">
        <v>1</v>
      </c>
      <c r="G6" s="59" t="s">
        <v>2</v>
      </c>
      <c r="H6" s="60" t="s">
        <v>3</v>
      </c>
      <c r="I6" s="60" t="s">
        <v>4</v>
      </c>
      <c r="J6" s="61" t="s">
        <v>11</v>
      </c>
    </row>
    <row r="7" spans="1:12" x14ac:dyDescent="0.2">
      <c r="A7" s="86" t="s">
        <v>599</v>
      </c>
      <c r="B7" s="86" t="s">
        <v>471</v>
      </c>
      <c r="C7" s="63" t="s">
        <v>458</v>
      </c>
      <c r="D7" s="63" t="s">
        <v>455</v>
      </c>
      <c r="E7" s="63" t="s">
        <v>5</v>
      </c>
      <c r="F7" s="63" t="s">
        <v>5</v>
      </c>
      <c r="G7" s="83" t="s">
        <v>5</v>
      </c>
      <c r="H7" s="63" t="s">
        <v>5</v>
      </c>
      <c r="I7" s="63" t="s">
        <v>1</v>
      </c>
      <c r="J7" s="64">
        <v>100</v>
      </c>
    </row>
    <row r="8" spans="1:12" ht="0.75" customHeight="1" x14ac:dyDescent="0.2">
      <c r="A8" s="30"/>
      <c r="B8" s="30"/>
      <c r="C8" s="100"/>
      <c r="D8" s="29"/>
      <c r="E8" s="121"/>
      <c r="F8" s="40"/>
      <c r="G8" s="27"/>
      <c r="H8" s="2"/>
      <c r="I8" s="2"/>
      <c r="J8" s="25"/>
    </row>
    <row r="9" spans="1:12" x14ac:dyDescent="0.2">
      <c r="A9" s="84"/>
      <c r="B9" s="84">
        <v>43161</v>
      </c>
      <c r="C9" s="94">
        <v>200000</v>
      </c>
      <c r="D9" s="65">
        <v>3.4500000000000003E-2</v>
      </c>
      <c r="E9" s="124">
        <v>42431</v>
      </c>
      <c r="F9" s="85">
        <v>43161</v>
      </c>
      <c r="G9" s="66">
        <v>42980</v>
      </c>
      <c r="H9" s="67">
        <v>43161</v>
      </c>
      <c r="I9" s="69">
        <v>1.1083000000000001E-2</v>
      </c>
      <c r="J9" s="103">
        <v>100.391728</v>
      </c>
      <c r="K9" s="138"/>
    </row>
    <row r="10" spans="1:12" x14ac:dyDescent="0.2">
      <c r="A10" s="84"/>
      <c r="B10" s="84" t="s">
        <v>490</v>
      </c>
      <c r="C10" s="94">
        <v>3100000</v>
      </c>
      <c r="D10" s="65">
        <v>3.7999999999999999E-2</v>
      </c>
      <c r="E10" s="124">
        <v>42067</v>
      </c>
      <c r="F10" s="85">
        <v>43163</v>
      </c>
      <c r="G10" s="66">
        <v>42982</v>
      </c>
      <c r="H10" s="67">
        <v>43163</v>
      </c>
      <c r="I10" s="69">
        <v>1.125E-2</v>
      </c>
      <c r="J10" s="103">
        <v>100.462209</v>
      </c>
      <c r="K10" s="138"/>
    </row>
    <row r="11" spans="1:12" x14ac:dyDescent="0.2">
      <c r="A11" s="84"/>
      <c r="B11" s="84" t="s">
        <v>335</v>
      </c>
      <c r="C11" s="94">
        <v>1300000</v>
      </c>
      <c r="D11" s="65">
        <v>5.45E-2</v>
      </c>
      <c r="E11" s="124">
        <v>40982</v>
      </c>
      <c r="F11" s="68">
        <v>43173</v>
      </c>
      <c r="G11" s="66">
        <v>42992</v>
      </c>
      <c r="H11" s="67">
        <v>43173</v>
      </c>
      <c r="I11" s="69">
        <v>1.2083E-2</v>
      </c>
      <c r="J11" s="103">
        <v>100.849339</v>
      </c>
      <c r="K11" s="138"/>
    </row>
    <row r="12" spans="1:12" x14ac:dyDescent="0.2">
      <c r="A12" s="84"/>
      <c r="B12" s="84">
        <v>43224</v>
      </c>
      <c r="C12" s="94">
        <v>170000</v>
      </c>
      <c r="D12" s="65">
        <v>3.5000000000000003E-2</v>
      </c>
      <c r="E12" s="124">
        <v>42494</v>
      </c>
      <c r="F12" s="85">
        <v>43224</v>
      </c>
      <c r="G12" s="66">
        <v>43043</v>
      </c>
      <c r="H12" s="67">
        <v>43224</v>
      </c>
      <c r="I12" s="69">
        <v>2.0400000000000001E-2</v>
      </c>
      <c r="J12" s="103">
        <v>100.492816</v>
      </c>
      <c r="K12" s="138"/>
    </row>
    <row r="13" spans="1:12" x14ac:dyDescent="0.2">
      <c r="A13" s="84"/>
      <c r="B13" s="84" t="s">
        <v>492</v>
      </c>
      <c r="C13" s="94">
        <v>5800000</v>
      </c>
      <c r="D13" s="65">
        <v>3.7900000000000003E-2</v>
      </c>
      <c r="E13" s="124">
        <v>42130</v>
      </c>
      <c r="F13" s="85">
        <v>43226</v>
      </c>
      <c r="G13" s="66">
        <v>43045</v>
      </c>
      <c r="H13" s="67">
        <v>43226</v>
      </c>
      <c r="I13" s="69">
        <v>2.0799999999999999E-2</v>
      </c>
      <c r="J13" s="103">
        <v>100.586776</v>
      </c>
      <c r="K13" s="138"/>
    </row>
    <row r="14" spans="1:12" x14ac:dyDescent="0.2">
      <c r="A14" s="84"/>
      <c r="B14" s="84" t="s">
        <v>495</v>
      </c>
      <c r="C14" s="94">
        <v>10100000</v>
      </c>
      <c r="D14" s="65">
        <v>3.7499999999999999E-2</v>
      </c>
      <c r="E14" s="124">
        <v>42158</v>
      </c>
      <c r="F14" s="85">
        <v>43254</v>
      </c>
      <c r="G14" s="66">
        <v>43072</v>
      </c>
      <c r="H14" s="67">
        <v>43254</v>
      </c>
      <c r="I14" s="69">
        <v>2.6412999999999999E-2</v>
      </c>
      <c r="J14" s="103">
        <v>100.460694</v>
      </c>
      <c r="K14" s="138"/>
    </row>
    <row r="15" spans="1:12" x14ac:dyDescent="0.2">
      <c r="A15" s="84"/>
      <c r="B15" s="84" t="s">
        <v>501</v>
      </c>
      <c r="C15" s="94">
        <v>12100000</v>
      </c>
      <c r="D15" s="65">
        <v>3.7499999999999999E-2</v>
      </c>
      <c r="E15" s="124">
        <v>42172</v>
      </c>
      <c r="F15" s="85">
        <v>43268</v>
      </c>
      <c r="G15" s="66">
        <v>43086</v>
      </c>
      <c r="H15" s="67">
        <v>43268</v>
      </c>
      <c r="I15" s="69">
        <v>2.9260000000000001E-2</v>
      </c>
      <c r="J15" s="103">
        <v>100.373318</v>
      </c>
      <c r="K15" s="138"/>
    </row>
    <row r="16" spans="1:12" x14ac:dyDescent="0.2">
      <c r="A16" s="84"/>
      <c r="B16" s="84" t="s">
        <v>502</v>
      </c>
      <c r="C16" s="94">
        <v>5000000</v>
      </c>
      <c r="D16" s="65">
        <v>3.7499999999999999E-2</v>
      </c>
      <c r="E16" s="124">
        <v>42179</v>
      </c>
      <c r="F16" s="85">
        <v>43275</v>
      </c>
      <c r="G16" s="66">
        <v>43093</v>
      </c>
      <c r="H16" s="67">
        <v>43275</v>
      </c>
      <c r="I16" s="69">
        <v>3.0682999999999998E-2</v>
      </c>
      <c r="J16" s="103">
        <v>100.321928</v>
      </c>
      <c r="K16" s="138"/>
    </row>
    <row r="17" spans="1:11" x14ac:dyDescent="0.2">
      <c r="A17" s="84"/>
      <c r="B17" s="84" t="s">
        <v>507</v>
      </c>
      <c r="C17" s="94">
        <v>5000000</v>
      </c>
      <c r="D17" s="65">
        <v>3.7499999999999999E-2</v>
      </c>
      <c r="E17" s="124">
        <v>42186</v>
      </c>
      <c r="F17" s="85">
        <v>43282</v>
      </c>
      <c r="G17" s="66">
        <v>42917</v>
      </c>
      <c r="H17" s="67">
        <v>43101</v>
      </c>
      <c r="I17" s="69">
        <v>3.1746999999999997E-2</v>
      </c>
      <c r="J17" s="103">
        <v>100.28460200000001</v>
      </c>
      <c r="K17" s="138"/>
    </row>
    <row r="18" spans="1:11" x14ac:dyDescent="0.2">
      <c r="A18" s="84"/>
      <c r="B18" s="84" t="s">
        <v>353</v>
      </c>
      <c r="C18" s="94">
        <v>100000</v>
      </c>
      <c r="D18" s="65">
        <v>5.3999999999999999E-2</v>
      </c>
      <c r="E18" s="124">
        <v>41157</v>
      </c>
      <c r="F18" s="68">
        <v>43348</v>
      </c>
      <c r="G18" s="66">
        <v>42983</v>
      </c>
      <c r="H18" s="67">
        <v>43164</v>
      </c>
      <c r="I18" s="69">
        <v>3.3239999999999999E-2</v>
      </c>
      <c r="J18" s="103">
        <v>101.37295899999999</v>
      </c>
      <c r="K18" s="138"/>
    </row>
    <row r="19" spans="1:11" x14ac:dyDescent="0.2">
      <c r="A19" s="84"/>
      <c r="B19" s="84" t="s">
        <v>358</v>
      </c>
      <c r="C19" s="94">
        <v>100000</v>
      </c>
      <c r="D19" s="65">
        <v>5.3499999999999999E-2</v>
      </c>
      <c r="E19" s="124">
        <v>41199</v>
      </c>
      <c r="F19" s="68">
        <v>43390</v>
      </c>
      <c r="G19" s="66">
        <v>43025</v>
      </c>
      <c r="H19" s="67">
        <v>43207</v>
      </c>
      <c r="I19" s="69">
        <v>3.4500000000000003E-2</v>
      </c>
      <c r="J19" s="103">
        <v>101.469987</v>
      </c>
      <c r="K19" s="138"/>
    </row>
    <row r="20" spans="1:11" x14ac:dyDescent="0.2">
      <c r="A20" s="84"/>
      <c r="B20" s="84">
        <v>43392</v>
      </c>
      <c r="C20" s="94">
        <v>560000</v>
      </c>
      <c r="D20" s="65">
        <v>3.5000000000000003E-2</v>
      </c>
      <c r="E20" s="124">
        <v>42662</v>
      </c>
      <c r="F20" s="85">
        <v>43392</v>
      </c>
      <c r="G20" s="66">
        <v>43027</v>
      </c>
      <c r="H20" s="67">
        <v>43209</v>
      </c>
      <c r="I20" s="69">
        <v>3.456E-2</v>
      </c>
      <c r="J20" s="103">
        <v>100.03080300000001</v>
      </c>
      <c r="K20" s="138"/>
    </row>
    <row r="21" spans="1:11" x14ac:dyDescent="0.2">
      <c r="A21" s="84"/>
      <c r="B21" s="84" t="s">
        <v>361</v>
      </c>
      <c r="C21" s="94">
        <v>3200000</v>
      </c>
      <c r="D21" s="65">
        <v>5.2999999999999999E-2</v>
      </c>
      <c r="E21" s="124">
        <v>41206</v>
      </c>
      <c r="F21" s="85">
        <v>43397</v>
      </c>
      <c r="G21" s="66">
        <v>43032</v>
      </c>
      <c r="H21" s="67">
        <v>43214</v>
      </c>
      <c r="I21" s="69">
        <v>3.4709999999999998E-2</v>
      </c>
      <c r="J21" s="103">
        <v>101.44878799999999</v>
      </c>
      <c r="K21" s="138"/>
    </row>
    <row r="22" spans="1:11" x14ac:dyDescent="0.2">
      <c r="A22" s="84"/>
      <c r="B22" s="84" t="s">
        <v>364</v>
      </c>
      <c r="C22" s="94">
        <v>10000000</v>
      </c>
      <c r="D22" s="65">
        <v>5.2999999999999999E-2</v>
      </c>
      <c r="E22" s="124">
        <v>41220</v>
      </c>
      <c r="F22" s="85">
        <v>43411</v>
      </c>
      <c r="G22" s="66">
        <v>43046</v>
      </c>
      <c r="H22" s="67">
        <v>43227</v>
      </c>
      <c r="I22" s="69">
        <v>3.5092999999999999E-2</v>
      </c>
      <c r="J22" s="103">
        <v>101.483414</v>
      </c>
      <c r="K22" s="138"/>
    </row>
    <row r="23" spans="1:11" x14ac:dyDescent="0.2">
      <c r="A23" s="84"/>
      <c r="B23" s="84" t="s">
        <v>367</v>
      </c>
      <c r="C23" s="94">
        <v>5000000</v>
      </c>
      <c r="D23" s="65">
        <v>5.2999999999999999E-2</v>
      </c>
      <c r="E23" s="124">
        <v>41248</v>
      </c>
      <c r="F23" s="85">
        <v>43439</v>
      </c>
      <c r="G23" s="66">
        <v>43074</v>
      </c>
      <c r="H23" s="67">
        <v>43256</v>
      </c>
      <c r="I23" s="69">
        <v>3.5869999999999999E-2</v>
      </c>
      <c r="J23" s="103">
        <v>101.54792999999999</v>
      </c>
      <c r="K23" s="138"/>
    </row>
    <row r="24" spans="1:11" x14ac:dyDescent="0.2">
      <c r="A24" s="84"/>
      <c r="B24" s="84" t="s">
        <v>370</v>
      </c>
      <c r="C24" s="94">
        <v>3000000</v>
      </c>
      <c r="D24" s="65">
        <v>0.05</v>
      </c>
      <c r="E24" s="124">
        <v>41255</v>
      </c>
      <c r="F24" s="85">
        <v>43446</v>
      </c>
      <c r="G24" s="66">
        <v>43081</v>
      </c>
      <c r="H24" s="67">
        <v>43263</v>
      </c>
      <c r="I24" s="69">
        <v>3.6080000000000001E-2</v>
      </c>
      <c r="J24" s="103">
        <v>101.283587</v>
      </c>
      <c r="K24" s="138"/>
    </row>
    <row r="25" spans="1:11" x14ac:dyDescent="0.2">
      <c r="A25" s="84"/>
      <c r="B25" s="84" t="s">
        <v>377</v>
      </c>
      <c r="C25" s="94">
        <v>100000</v>
      </c>
      <c r="D25" s="65">
        <v>4.4999999999999998E-2</v>
      </c>
      <c r="E25" s="124">
        <v>41374</v>
      </c>
      <c r="F25" s="85">
        <v>43565</v>
      </c>
      <c r="G25" s="66">
        <v>43018</v>
      </c>
      <c r="H25" s="67">
        <v>43200</v>
      </c>
      <c r="I25" s="69">
        <v>3.6762999999999997E-2</v>
      </c>
      <c r="J25" s="103">
        <v>101.01159800000001</v>
      </c>
      <c r="K25" s="138"/>
    </row>
    <row r="26" spans="1:11" x14ac:dyDescent="0.2">
      <c r="A26" s="84"/>
      <c r="B26" s="84" t="s">
        <v>380</v>
      </c>
      <c r="C26" s="94">
        <v>4000000</v>
      </c>
      <c r="D26" s="65">
        <v>4.2500000000000003E-2</v>
      </c>
      <c r="E26" s="124">
        <v>41402</v>
      </c>
      <c r="F26" s="85">
        <v>43593</v>
      </c>
      <c r="G26" s="66">
        <v>43047</v>
      </c>
      <c r="H26" s="67">
        <v>43228</v>
      </c>
      <c r="I26" s="69">
        <v>3.6832999999999998E-2</v>
      </c>
      <c r="J26" s="103">
        <v>100.737622</v>
      </c>
      <c r="K26" s="138"/>
    </row>
    <row r="27" spans="1:11" x14ac:dyDescent="0.2">
      <c r="A27" s="84"/>
      <c r="B27" s="84" t="s">
        <v>387</v>
      </c>
      <c r="C27" s="94">
        <v>100000</v>
      </c>
      <c r="D27" s="65">
        <v>0.04</v>
      </c>
      <c r="E27" s="124">
        <v>41465</v>
      </c>
      <c r="F27" s="85">
        <v>43656</v>
      </c>
      <c r="G27" s="66">
        <v>42926</v>
      </c>
      <c r="H27" s="67">
        <v>43110</v>
      </c>
      <c r="I27" s="69">
        <v>3.6990000000000002E-2</v>
      </c>
      <c r="J27" s="103">
        <v>100.44202300000001</v>
      </c>
      <c r="K27" s="138"/>
    </row>
    <row r="28" spans="1:11" x14ac:dyDescent="0.2">
      <c r="A28" s="84"/>
      <c r="B28" s="84" t="s">
        <v>391</v>
      </c>
      <c r="C28" s="94">
        <v>300000</v>
      </c>
      <c r="D28" s="65">
        <v>3.95E-2</v>
      </c>
      <c r="E28" s="124">
        <v>41500</v>
      </c>
      <c r="F28" s="85">
        <v>43691</v>
      </c>
      <c r="G28" s="66">
        <v>42961</v>
      </c>
      <c r="H28" s="67">
        <v>43145</v>
      </c>
      <c r="I28" s="69">
        <v>3.7078E-2</v>
      </c>
      <c r="J28" s="103">
        <v>100.374588</v>
      </c>
      <c r="K28" s="138"/>
    </row>
    <row r="29" spans="1:11" x14ac:dyDescent="0.2">
      <c r="A29" s="84"/>
      <c r="B29" s="84" t="s">
        <v>395</v>
      </c>
      <c r="C29" s="94">
        <v>1200000</v>
      </c>
      <c r="D29" s="65">
        <v>3.9E-2</v>
      </c>
      <c r="E29" s="124">
        <v>41528</v>
      </c>
      <c r="F29" s="85">
        <v>43719</v>
      </c>
      <c r="G29" s="66">
        <v>42989</v>
      </c>
      <c r="H29" s="67">
        <v>43170</v>
      </c>
      <c r="I29" s="69">
        <v>3.7148E-2</v>
      </c>
      <c r="J29" s="103">
        <v>100.29699100000001</v>
      </c>
      <c r="K29" s="138"/>
    </row>
    <row r="30" spans="1:11" x14ac:dyDescent="0.2">
      <c r="A30" s="84"/>
      <c r="B30" s="84" t="s">
        <v>399</v>
      </c>
      <c r="C30" s="94">
        <v>1400000</v>
      </c>
      <c r="D30" s="65">
        <v>3.85E-2</v>
      </c>
      <c r="E30" s="124">
        <v>41549</v>
      </c>
      <c r="F30" s="85">
        <v>43740</v>
      </c>
      <c r="G30" s="66">
        <v>43010</v>
      </c>
      <c r="H30" s="67">
        <v>43192</v>
      </c>
      <c r="I30" s="69">
        <v>3.7199999999999997E-2</v>
      </c>
      <c r="J30" s="103">
        <v>100.214192</v>
      </c>
      <c r="K30" s="138"/>
    </row>
    <row r="31" spans="1:11" x14ac:dyDescent="0.2">
      <c r="A31" s="84"/>
      <c r="B31" s="84" t="s">
        <v>594</v>
      </c>
      <c r="C31" s="94">
        <v>500000</v>
      </c>
      <c r="D31" s="65">
        <v>3.7499999999999999E-2</v>
      </c>
      <c r="E31" s="124">
        <v>42662</v>
      </c>
      <c r="F31" s="85">
        <v>43757</v>
      </c>
      <c r="G31" s="66">
        <v>43027</v>
      </c>
      <c r="H31" s="67">
        <v>43209</v>
      </c>
      <c r="I31" s="69">
        <v>3.7242999999999998E-2</v>
      </c>
      <c r="J31" s="103">
        <v>100.04018000000001</v>
      </c>
      <c r="K31" s="138"/>
    </row>
    <row r="32" spans="1:11" x14ac:dyDescent="0.2">
      <c r="A32" s="84" t="s">
        <v>606</v>
      </c>
      <c r="B32" s="84" t="s">
        <v>607</v>
      </c>
      <c r="C32" s="94">
        <v>2000000</v>
      </c>
      <c r="D32" s="65">
        <v>3.7999999999999999E-2</v>
      </c>
      <c r="E32" s="124">
        <v>42711</v>
      </c>
      <c r="F32" s="85">
        <v>43806</v>
      </c>
      <c r="G32" s="66">
        <v>43076</v>
      </c>
      <c r="H32" s="67">
        <v>43258</v>
      </c>
      <c r="I32" s="69">
        <v>3.7365000000000002E-2</v>
      </c>
      <c r="J32" s="103">
        <v>100.11541800000001</v>
      </c>
      <c r="K32" s="138"/>
    </row>
    <row r="33" spans="1:11" x14ac:dyDescent="0.2">
      <c r="A33" s="84"/>
      <c r="B33" s="84" t="s">
        <v>406</v>
      </c>
      <c r="C33" s="94">
        <v>200000</v>
      </c>
      <c r="D33" s="65">
        <v>3.7900000000000003E-2</v>
      </c>
      <c r="E33" s="124">
        <v>41619</v>
      </c>
      <c r="F33" s="85">
        <v>43810</v>
      </c>
      <c r="G33" s="66">
        <v>43080</v>
      </c>
      <c r="H33" s="67">
        <v>43262</v>
      </c>
      <c r="I33" s="69">
        <v>3.7374999999999999E-2</v>
      </c>
      <c r="J33" s="103">
        <v>100.095904</v>
      </c>
      <c r="K33" s="138"/>
    </row>
    <row r="34" spans="1:11" x14ac:dyDescent="0.2">
      <c r="A34" s="84"/>
      <c r="B34" s="84" t="s">
        <v>410</v>
      </c>
      <c r="C34" s="94">
        <v>100000</v>
      </c>
      <c r="D34" s="65">
        <v>3.5499999999999997E-2</v>
      </c>
      <c r="E34" s="124">
        <v>41626</v>
      </c>
      <c r="F34" s="85">
        <v>43817</v>
      </c>
      <c r="G34" s="66">
        <v>43087</v>
      </c>
      <c r="H34" s="67">
        <v>43269</v>
      </c>
      <c r="I34" s="69">
        <v>3.7393000000000003E-2</v>
      </c>
      <c r="J34" s="103">
        <v>99.643591999999998</v>
      </c>
      <c r="K34" s="138"/>
    </row>
    <row r="35" spans="1:11" x14ac:dyDescent="0.2">
      <c r="A35" s="84"/>
      <c r="B35" s="84" t="s">
        <v>414</v>
      </c>
      <c r="C35" s="94">
        <v>10000000</v>
      </c>
      <c r="D35" s="65">
        <v>3.5000000000000003E-2</v>
      </c>
      <c r="E35" s="124">
        <v>41639</v>
      </c>
      <c r="F35" s="85">
        <v>43830</v>
      </c>
      <c r="G35" s="66">
        <v>43100</v>
      </c>
      <c r="H35" s="67">
        <v>43281</v>
      </c>
      <c r="I35" s="69">
        <v>3.7425E-2</v>
      </c>
      <c r="J35" s="103">
        <v>99.536867000000001</v>
      </c>
      <c r="K35" s="138"/>
    </row>
    <row r="36" spans="1:11" x14ac:dyDescent="0.2">
      <c r="A36" s="84"/>
      <c r="B36" s="84" t="s">
        <v>331</v>
      </c>
      <c r="C36" s="94">
        <v>800000</v>
      </c>
      <c r="D36" s="65">
        <v>5.45E-2</v>
      </c>
      <c r="E36" s="124">
        <v>40954</v>
      </c>
      <c r="F36" s="85">
        <v>43876</v>
      </c>
      <c r="G36" s="66">
        <v>42962</v>
      </c>
      <c r="H36" s="67">
        <v>43146</v>
      </c>
      <c r="I36" s="69">
        <v>3.7539999999999997E-2</v>
      </c>
      <c r="J36" s="103">
        <v>103.428383</v>
      </c>
      <c r="K36" s="138"/>
    </row>
    <row r="37" spans="1:11" x14ac:dyDescent="0.2">
      <c r="A37" s="84"/>
      <c r="B37" s="84" t="s">
        <v>427</v>
      </c>
      <c r="C37" s="94">
        <v>9400000</v>
      </c>
      <c r="D37" s="65">
        <v>3.4000000000000002E-2</v>
      </c>
      <c r="E37" s="124">
        <v>41703</v>
      </c>
      <c r="F37" s="85">
        <v>43895</v>
      </c>
      <c r="G37" s="66">
        <v>42983</v>
      </c>
      <c r="H37" s="67">
        <v>43164</v>
      </c>
      <c r="I37" s="69">
        <v>3.7588000000000003E-2</v>
      </c>
      <c r="J37" s="103">
        <v>99.253125999999995</v>
      </c>
      <c r="K37" s="138"/>
    </row>
    <row r="38" spans="1:11" x14ac:dyDescent="0.2">
      <c r="A38" s="84"/>
      <c r="B38" s="84" t="s">
        <v>429</v>
      </c>
      <c r="C38" s="94">
        <v>5000000</v>
      </c>
      <c r="D38" s="65">
        <v>3.4500000000000003E-2</v>
      </c>
      <c r="E38" s="124">
        <v>41717</v>
      </c>
      <c r="F38" s="85">
        <v>43909</v>
      </c>
      <c r="G38" s="66">
        <v>42997</v>
      </c>
      <c r="H38" s="67">
        <v>43178</v>
      </c>
      <c r="I38" s="69">
        <v>3.7622999999999997E-2</v>
      </c>
      <c r="J38" s="103">
        <v>99.338132000000002</v>
      </c>
      <c r="K38" s="138"/>
    </row>
    <row r="39" spans="1:11" x14ac:dyDescent="0.2">
      <c r="A39" s="84"/>
      <c r="B39" s="84" t="s">
        <v>433</v>
      </c>
      <c r="C39" s="94">
        <v>5000000</v>
      </c>
      <c r="D39" s="65">
        <v>3.5000000000000003E-2</v>
      </c>
      <c r="E39" s="124">
        <v>41724</v>
      </c>
      <c r="F39" s="85">
        <v>43916</v>
      </c>
      <c r="G39" s="66">
        <v>43004</v>
      </c>
      <c r="H39" s="67">
        <v>43185</v>
      </c>
      <c r="I39" s="69">
        <v>3.764E-2</v>
      </c>
      <c r="J39" s="103">
        <v>99.435122000000007</v>
      </c>
      <c r="K39" s="138"/>
    </row>
    <row r="40" spans="1:11" x14ac:dyDescent="0.2">
      <c r="A40" s="84"/>
      <c r="B40" s="84" t="s">
        <v>439</v>
      </c>
      <c r="C40" s="94">
        <v>2500000</v>
      </c>
      <c r="D40" s="65">
        <v>3.4500000000000003E-2</v>
      </c>
      <c r="E40" s="124">
        <v>41773</v>
      </c>
      <c r="F40" s="85">
        <v>43965</v>
      </c>
      <c r="G40" s="66">
        <v>43053</v>
      </c>
      <c r="H40" s="67">
        <v>43234</v>
      </c>
      <c r="I40" s="69">
        <v>3.7762999999999998E-2</v>
      </c>
      <c r="J40" s="103">
        <v>99.263715000000005</v>
      </c>
      <c r="K40" s="138"/>
    </row>
    <row r="41" spans="1:11" x14ac:dyDescent="0.2">
      <c r="A41" s="84"/>
      <c r="B41" s="84" t="s">
        <v>442</v>
      </c>
      <c r="C41" s="94">
        <v>7500000</v>
      </c>
      <c r="D41" s="65">
        <v>3.4500000000000003E-2</v>
      </c>
      <c r="E41" s="124">
        <v>41794</v>
      </c>
      <c r="F41" s="85">
        <v>43986</v>
      </c>
      <c r="G41" s="66">
        <v>43073</v>
      </c>
      <c r="H41" s="67">
        <v>43255</v>
      </c>
      <c r="I41" s="69">
        <v>3.7815000000000001E-2</v>
      </c>
      <c r="J41" s="103">
        <v>99.236436999999995</v>
      </c>
      <c r="K41" s="138"/>
    </row>
    <row r="42" spans="1:11" x14ac:dyDescent="0.2">
      <c r="A42" s="84"/>
      <c r="B42" s="84" t="s">
        <v>443</v>
      </c>
      <c r="C42" s="94">
        <v>10000000</v>
      </c>
      <c r="D42" s="65">
        <v>3.4500000000000003E-2</v>
      </c>
      <c r="E42" s="124">
        <v>41801</v>
      </c>
      <c r="F42" s="85">
        <v>43993</v>
      </c>
      <c r="G42" s="66">
        <v>43080</v>
      </c>
      <c r="H42" s="67">
        <v>43262</v>
      </c>
      <c r="I42" s="69">
        <v>3.7832999999999999E-2</v>
      </c>
      <c r="J42" s="103">
        <v>99.226984999999999</v>
      </c>
      <c r="K42" s="138"/>
    </row>
    <row r="43" spans="1:11" x14ac:dyDescent="0.2">
      <c r="A43" s="84"/>
      <c r="B43" s="84" t="s">
        <v>446</v>
      </c>
      <c r="C43" s="94">
        <v>7500000</v>
      </c>
      <c r="D43" s="65">
        <v>3.4700000000000002E-2</v>
      </c>
      <c r="E43" s="124">
        <v>41829</v>
      </c>
      <c r="F43" s="85">
        <v>44021</v>
      </c>
      <c r="G43" s="66">
        <v>42925</v>
      </c>
      <c r="H43" s="67">
        <v>43109</v>
      </c>
      <c r="I43" s="69">
        <v>3.7902999999999999E-2</v>
      </c>
      <c r="J43" s="103">
        <v>99.235015000000004</v>
      </c>
      <c r="K43" s="138"/>
    </row>
    <row r="44" spans="1:11" x14ac:dyDescent="0.2">
      <c r="A44" s="84"/>
      <c r="B44" s="84" t="s">
        <v>485</v>
      </c>
      <c r="C44" s="94">
        <v>7500000</v>
      </c>
      <c r="D44" s="65">
        <v>3.7999999999999999E-2</v>
      </c>
      <c r="E44" s="124">
        <v>42039</v>
      </c>
      <c r="F44" s="85">
        <v>44231</v>
      </c>
      <c r="G44" s="66">
        <v>42951</v>
      </c>
      <c r="H44" s="67">
        <v>43135</v>
      </c>
      <c r="I44" s="69">
        <v>3.8413000000000003E-2</v>
      </c>
      <c r="J44" s="103">
        <v>99.877765999999994</v>
      </c>
      <c r="K44" s="138"/>
    </row>
    <row r="45" spans="1:11" x14ac:dyDescent="0.2">
      <c r="A45" s="84"/>
      <c r="B45" s="84" t="s">
        <v>375</v>
      </c>
      <c r="C45" s="94">
        <v>100000</v>
      </c>
      <c r="D45" s="65">
        <v>5.4399999999999997E-2</v>
      </c>
      <c r="E45" s="124">
        <v>41346</v>
      </c>
      <c r="F45" s="85">
        <v>44268</v>
      </c>
      <c r="G45" s="66">
        <v>42991</v>
      </c>
      <c r="H45" s="67">
        <v>43172</v>
      </c>
      <c r="I45" s="69">
        <v>3.8496000000000002E-2</v>
      </c>
      <c r="J45" s="103">
        <v>104.737762</v>
      </c>
      <c r="K45" s="138"/>
    </row>
    <row r="46" spans="1:11" x14ac:dyDescent="0.2">
      <c r="A46" s="84"/>
      <c r="B46" s="84" t="s">
        <v>496</v>
      </c>
      <c r="C46" s="94">
        <v>5000000</v>
      </c>
      <c r="D46" s="65">
        <v>3.7999999999999999E-2</v>
      </c>
      <c r="E46" s="124">
        <v>42158</v>
      </c>
      <c r="F46" s="85">
        <v>44350</v>
      </c>
      <c r="G46" s="66">
        <v>43072</v>
      </c>
      <c r="H46" s="67">
        <v>43254</v>
      </c>
      <c r="I46" s="69">
        <v>3.8677999999999997E-2</v>
      </c>
      <c r="J46" s="103">
        <v>99.782201000000001</v>
      </c>
      <c r="K46" s="138"/>
    </row>
    <row r="47" spans="1:11" x14ac:dyDescent="0.2">
      <c r="A47" s="84"/>
      <c r="B47" s="84" t="s">
        <v>383</v>
      </c>
      <c r="C47" s="94">
        <v>1100000</v>
      </c>
      <c r="D47" s="65">
        <v>5.2499999999999998E-2</v>
      </c>
      <c r="E47" s="124">
        <v>41430</v>
      </c>
      <c r="F47" s="85">
        <v>44352</v>
      </c>
      <c r="G47" s="66">
        <v>43074</v>
      </c>
      <c r="H47" s="67">
        <v>43256</v>
      </c>
      <c r="I47" s="69">
        <v>3.8682000000000001E-2</v>
      </c>
      <c r="J47" s="103">
        <v>104.39416900000001</v>
      </c>
      <c r="K47" s="138"/>
    </row>
    <row r="48" spans="1:11" x14ac:dyDescent="0.2">
      <c r="A48" s="84"/>
      <c r="B48" s="84" t="s">
        <v>388</v>
      </c>
      <c r="C48" s="94">
        <v>1100000</v>
      </c>
      <c r="D48" s="65">
        <v>5.0500000000000003E-2</v>
      </c>
      <c r="E48" s="124">
        <v>41465</v>
      </c>
      <c r="F48" s="85">
        <v>44387</v>
      </c>
      <c r="G48" s="66">
        <v>42926</v>
      </c>
      <c r="H48" s="67">
        <v>43110</v>
      </c>
      <c r="I48" s="69">
        <v>3.8760000000000003E-2</v>
      </c>
      <c r="J48" s="103">
        <v>103.83449</v>
      </c>
      <c r="K48" s="138"/>
    </row>
    <row r="49" spans="1:11" x14ac:dyDescent="0.2">
      <c r="A49" s="84"/>
      <c r="B49" s="84" t="s">
        <v>392</v>
      </c>
      <c r="C49" s="94">
        <v>3200000</v>
      </c>
      <c r="D49" s="65">
        <v>4.99E-2</v>
      </c>
      <c r="E49" s="124">
        <v>41500</v>
      </c>
      <c r="F49" s="85">
        <v>44422</v>
      </c>
      <c r="G49" s="66">
        <v>42961</v>
      </c>
      <c r="H49" s="67">
        <v>43145</v>
      </c>
      <c r="I49" s="69">
        <v>3.8837999999999998E-2</v>
      </c>
      <c r="J49" s="103">
        <v>103.70004900000001</v>
      </c>
      <c r="K49" s="138"/>
    </row>
    <row r="50" spans="1:11" x14ac:dyDescent="0.2">
      <c r="A50" s="84"/>
      <c r="B50" s="84" t="s">
        <v>396</v>
      </c>
      <c r="C50" s="94">
        <v>200000</v>
      </c>
      <c r="D50" s="65">
        <v>4.8899999999999999E-2</v>
      </c>
      <c r="E50" s="124">
        <v>41528</v>
      </c>
      <c r="F50" s="85">
        <v>44450</v>
      </c>
      <c r="G50" s="66">
        <v>42989</v>
      </c>
      <c r="H50" s="67">
        <v>43170</v>
      </c>
      <c r="I50" s="69">
        <v>3.8899999999999997E-2</v>
      </c>
      <c r="J50" s="103">
        <v>103.403992</v>
      </c>
      <c r="K50" s="138"/>
    </row>
    <row r="51" spans="1:11" x14ac:dyDescent="0.2">
      <c r="A51" s="84"/>
      <c r="B51" s="84" t="s">
        <v>400</v>
      </c>
      <c r="C51" s="94">
        <v>200000</v>
      </c>
      <c r="D51" s="65">
        <v>4.82E-2</v>
      </c>
      <c r="E51" s="124">
        <v>41549</v>
      </c>
      <c r="F51" s="85">
        <v>44471</v>
      </c>
      <c r="G51" s="66">
        <v>43010</v>
      </c>
      <c r="H51" s="67">
        <v>43192</v>
      </c>
      <c r="I51" s="69">
        <v>3.8947000000000002E-2</v>
      </c>
      <c r="J51" s="103">
        <v>103.19591200000001</v>
      </c>
      <c r="K51" s="138"/>
    </row>
    <row r="52" spans="1:11" x14ac:dyDescent="0.2">
      <c r="A52" s="84"/>
      <c r="B52" s="84" t="s">
        <v>403</v>
      </c>
      <c r="C52" s="94">
        <v>2600000</v>
      </c>
      <c r="D52" s="65">
        <v>4.4999999999999998E-2</v>
      </c>
      <c r="E52" s="124">
        <v>41584</v>
      </c>
      <c r="F52" s="85">
        <v>44506</v>
      </c>
      <c r="G52" s="66">
        <v>43045</v>
      </c>
      <c r="H52" s="67">
        <v>43226</v>
      </c>
      <c r="I52" s="69">
        <v>3.9024000000000003E-2</v>
      </c>
      <c r="J52" s="103">
        <v>102.111604</v>
      </c>
      <c r="K52" s="138"/>
    </row>
    <row r="53" spans="1:11" x14ac:dyDescent="0.2">
      <c r="A53" s="84"/>
      <c r="B53" s="84" t="s">
        <v>407</v>
      </c>
      <c r="C53" s="94">
        <v>1100000</v>
      </c>
      <c r="D53" s="65">
        <v>4.3499999999999997E-2</v>
      </c>
      <c r="E53" s="124">
        <v>41619</v>
      </c>
      <c r="F53" s="85">
        <v>44541</v>
      </c>
      <c r="G53" s="66">
        <v>43080</v>
      </c>
      <c r="H53" s="67">
        <v>43262</v>
      </c>
      <c r="I53" s="69">
        <v>3.9102999999999999E-2</v>
      </c>
      <c r="J53" s="103">
        <v>101.59105599999999</v>
      </c>
      <c r="K53" s="138"/>
    </row>
    <row r="54" spans="1:11" x14ac:dyDescent="0.2">
      <c r="A54" s="84"/>
      <c r="B54" s="84" t="s">
        <v>411</v>
      </c>
      <c r="C54" s="94">
        <v>100000</v>
      </c>
      <c r="D54" s="65">
        <v>4.2999999999999997E-2</v>
      </c>
      <c r="E54" s="124">
        <v>41626</v>
      </c>
      <c r="F54" s="85">
        <v>44548</v>
      </c>
      <c r="G54" s="66">
        <v>43087</v>
      </c>
      <c r="H54" s="67">
        <v>43269</v>
      </c>
      <c r="I54" s="69">
        <v>3.9120000000000002E-2</v>
      </c>
      <c r="J54" s="103">
        <v>101.410703</v>
      </c>
      <c r="K54" s="138"/>
    </row>
    <row r="55" spans="1:11" x14ac:dyDescent="0.2">
      <c r="A55" s="84"/>
      <c r="B55" s="84" t="s">
        <v>415</v>
      </c>
      <c r="C55" s="94">
        <v>10000000</v>
      </c>
      <c r="D55" s="65">
        <v>4.2999999999999997E-2</v>
      </c>
      <c r="E55" s="124">
        <v>41639</v>
      </c>
      <c r="F55" s="85">
        <v>44561</v>
      </c>
      <c r="G55" s="66">
        <v>43100</v>
      </c>
      <c r="H55" s="67">
        <v>43281</v>
      </c>
      <c r="I55" s="69">
        <v>3.9153E-2</v>
      </c>
      <c r="J55" s="103">
        <v>101.411632</v>
      </c>
      <c r="K55" s="138"/>
    </row>
    <row r="56" spans="1:11" x14ac:dyDescent="0.2">
      <c r="A56" s="84"/>
      <c r="B56" s="84" t="s">
        <v>418</v>
      </c>
      <c r="C56" s="94">
        <v>4700000</v>
      </c>
      <c r="D56" s="65">
        <v>4.2000000000000003E-2</v>
      </c>
      <c r="E56" s="124">
        <v>41647</v>
      </c>
      <c r="F56" s="85">
        <v>44569</v>
      </c>
      <c r="G56" s="66">
        <v>42924</v>
      </c>
      <c r="H56" s="67">
        <v>43108</v>
      </c>
      <c r="I56" s="69">
        <v>3.9172999999999999E-2</v>
      </c>
      <c r="J56" s="103">
        <v>101.041664</v>
      </c>
      <c r="K56" s="138"/>
    </row>
    <row r="57" spans="1:11" x14ac:dyDescent="0.2">
      <c r="A57" s="84"/>
      <c r="B57" s="84" t="s">
        <v>423</v>
      </c>
      <c r="C57" s="94">
        <v>1100000</v>
      </c>
      <c r="D57" s="65">
        <v>4.1500000000000002E-2</v>
      </c>
      <c r="E57" s="124">
        <v>41675</v>
      </c>
      <c r="F57" s="85">
        <v>44597</v>
      </c>
      <c r="G57" s="66">
        <v>42952</v>
      </c>
      <c r="H57" s="67">
        <v>43136</v>
      </c>
      <c r="I57" s="69">
        <v>3.9243E-2</v>
      </c>
      <c r="J57" s="103">
        <v>100.84353400000001</v>
      </c>
      <c r="K57" s="138"/>
    </row>
    <row r="58" spans="1:11" x14ac:dyDescent="0.2">
      <c r="A58" s="84"/>
      <c r="B58" s="84" t="s">
        <v>424</v>
      </c>
      <c r="C58" s="94">
        <v>3000000</v>
      </c>
      <c r="D58" s="65">
        <v>4.0800000000000003E-2</v>
      </c>
      <c r="E58" s="124">
        <v>41682</v>
      </c>
      <c r="F58" s="85">
        <v>44604</v>
      </c>
      <c r="G58" s="66">
        <v>42959</v>
      </c>
      <c r="H58" s="67">
        <v>43143</v>
      </c>
      <c r="I58" s="69">
        <v>3.9260000000000003E-2</v>
      </c>
      <c r="J58" s="103">
        <v>100.57662500000001</v>
      </c>
      <c r="K58" s="138"/>
    </row>
    <row r="59" spans="1:11" x14ac:dyDescent="0.2">
      <c r="A59" s="84"/>
      <c r="B59" s="84" t="s">
        <v>332</v>
      </c>
      <c r="C59" s="94">
        <v>2000000</v>
      </c>
      <c r="D59" s="65">
        <v>6.7500000000000004E-2</v>
      </c>
      <c r="E59" s="124">
        <v>40954</v>
      </c>
      <c r="F59" s="85">
        <v>44607</v>
      </c>
      <c r="G59" s="66">
        <v>42962</v>
      </c>
      <c r="H59" s="67">
        <v>43146</v>
      </c>
      <c r="I59" s="69">
        <v>3.9267999999999997E-2</v>
      </c>
      <c r="J59" s="103">
        <v>110.64922799999999</v>
      </c>
      <c r="K59" s="138"/>
    </row>
    <row r="60" spans="1:11" x14ac:dyDescent="0.2">
      <c r="A60" s="84"/>
      <c r="B60" s="84" t="s">
        <v>336</v>
      </c>
      <c r="C60" s="94">
        <v>1895000</v>
      </c>
      <c r="D60" s="65">
        <v>6.6000000000000003E-2</v>
      </c>
      <c r="E60" s="124">
        <v>40982</v>
      </c>
      <c r="F60" s="85">
        <v>44634</v>
      </c>
      <c r="G60" s="66">
        <v>42992</v>
      </c>
      <c r="H60" s="67">
        <v>43173</v>
      </c>
      <c r="I60" s="69">
        <v>3.9335000000000002E-2</v>
      </c>
      <c r="J60" s="103">
        <v>110.226856</v>
      </c>
      <c r="K60" s="138"/>
    </row>
    <row r="61" spans="1:11" x14ac:dyDescent="0.2">
      <c r="A61" s="84"/>
      <c r="B61" s="84" t="s">
        <v>542</v>
      </c>
      <c r="C61" s="94">
        <v>300000</v>
      </c>
      <c r="D61" s="65">
        <v>3.8199999999999998E-2</v>
      </c>
      <c r="E61" s="124">
        <v>42445</v>
      </c>
      <c r="F61" s="85">
        <v>44636</v>
      </c>
      <c r="G61" s="66">
        <v>42994</v>
      </c>
      <c r="H61" s="67">
        <v>43175</v>
      </c>
      <c r="I61" s="69">
        <v>3.934E-2</v>
      </c>
      <c r="J61" s="103">
        <v>99.557401999999996</v>
      </c>
      <c r="K61" s="138"/>
    </row>
    <row r="62" spans="1:11" x14ac:dyDescent="0.2">
      <c r="A62" s="84"/>
      <c r="B62" s="84" t="s">
        <v>430</v>
      </c>
      <c r="C62" s="94">
        <v>3000000</v>
      </c>
      <c r="D62" s="65">
        <v>4.0800000000000003E-2</v>
      </c>
      <c r="E62" s="124">
        <v>41717</v>
      </c>
      <c r="F62" s="85">
        <v>44639</v>
      </c>
      <c r="G62" s="66">
        <v>42997</v>
      </c>
      <c r="H62" s="67">
        <v>43178</v>
      </c>
      <c r="I62" s="69">
        <v>3.9348000000000001E-2</v>
      </c>
      <c r="J62" s="103">
        <v>100.554102</v>
      </c>
      <c r="K62" s="138"/>
    </row>
    <row r="63" spans="1:11" x14ac:dyDescent="0.2">
      <c r="A63" s="84"/>
      <c r="B63" s="84" t="s">
        <v>434</v>
      </c>
      <c r="C63" s="94">
        <v>20000000</v>
      </c>
      <c r="D63" s="65">
        <v>4.1000000000000002E-2</v>
      </c>
      <c r="E63" s="124">
        <v>41724</v>
      </c>
      <c r="F63" s="85">
        <v>44646</v>
      </c>
      <c r="G63" s="66">
        <v>43004</v>
      </c>
      <c r="H63" s="67">
        <v>43185</v>
      </c>
      <c r="I63" s="69">
        <v>3.9364999999999997E-2</v>
      </c>
      <c r="J63" s="103">
        <v>100.627082</v>
      </c>
      <c r="K63" s="138"/>
    </row>
    <row r="64" spans="1:11" x14ac:dyDescent="0.2">
      <c r="A64" s="84"/>
      <c r="B64" s="84" t="s">
        <v>339</v>
      </c>
      <c r="C64" s="94">
        <v>500000</v>
      </c>
      <c r="D64" s="65">
        <v>6.6000000000000003E-2</v>
      </c>
      <c r="E64" s="124">
        <v>41031</v>
      </c>
      <c r="F64" s="85">
        <v>44683</v>
      </c>
      <c r="G64" s="66">
        <v>43041</v>
      </c>
      <c r="H64" s="67">
        <v>43222</v>
      </c>
      <c r="I64" s="69">
        <v>3.9458E-2</v>
      </c>
      <c r="J64" s="103">
        <v>110.4786</v>
      </c>
      <c r="K64" s="138"/>
    </row>
    <row r="65" spans="1:11" x14ac:dyDescent="0.2">
      <c r="A65" s="84"/>
      <c r="B65" s="84" t="s">
        <v>436</v>
      </c>
      <c r="C65" s="94">
        <v>9000000</v>
      </c>
      <c r="D65" s="65">
        <v>4.1500000000000002E-2</v>
      </c>
      <c r="E65" s="124">
        <v>41766</v>
      </c>
      <c r="F65" s="85">
        <v>44688</v>
      </c>
      <c r="G65" s="66">
        <v>43046</v>
      </c>
      <c r="H65" s="67">
        <v>43227</v>
      </c>
      <c r="I65" s="69">
        <v>3.9469999999999998E-2</v>
      </c>
      <c r="J65" s="103">
        <v>100.80005300000001</v>
      </c>
      <c r="K65" s="138"/>
    </row>
    <row r="66" spans="1:11" x14ac:dyDescent="0.2">
      <c r="A66" s="84"/>
      <c r="B66" s="84" t="s">
        <v>340</v>
      </c>
      <c r="C66" s="94">
        <v>10000000</v>
      </c>
      <c r="D66" s="65">
        <v>6.5500000000000003E-2</v>
      </c>
      <c r="E66" s="124">
        <v>41059</v>
      </c>
      <c r="F66" s="85">
        <v>44711</v>
      </c>
      <c r="G66" s="66">
        <v>43069</v>
      </c>
      <c r="H66" s="67">
        <v>43250</v>
      </c>
      <c r="I66" s="69">
        <v>3.9528000000000001E-2</v>
      </c>
      <c r="J66" s="103">
        <v>110.421907</v>
      </c>
      <c r="K66" s="138"/>
    </row>
    <row r="67" spans="1:11" x14ac:dyDescent="0.2">
      <c r="A67" s="84"/>
      <c r="B67" s="84" t="s">
        <v>341</v>
      </c>
      <c r="C67" s="94">
        <v>9700000</v>
      </c>
      <c r="D67" s="65">
        <v>6.5000000000000002E-2</v>
      </c>
      <c r="E67" s="124">
        <v>41066</v>
      </c>
      <c r="F67" s="85">
        <v>44718</v>
      </c>
      <c r="G67" s="66">
        <v>43075</v>
      </c>
      <c r="H67" s="67">
        <v>43257</v>
      </c>
      <c r="I67" s="69">
        <v>3.9544999999999997E-2</v>
      </c>
      <c r="J67" s="103">
        <v>110.25066700000001</v>
      </c>
      <c r="K67" s="138"/>
    </row>
    <row r="68" spans="1:11" x14ac:dyDescent="0.2">
      <c r="A68" s="84"/>
      <c r="B68" s="84" t="s">
        <v>344</v>
      </c>
      <c r="C68" s="94">
        <v>16700000</v>
      </c>
      <c r="D68" s="65">
        <v>6.4000000000000001E-2</v>
      </c>
      <c r="E68" s="124">
        <v>41080</v>
      </c>
      <c r="F68" s="85">
        <v>44732</v>
      </c>
      <c r="G68" s="66">
        <v>43089</v>
      </c>
      <c r="H68" s="67">
        <v>43271</v>
      </c>
      <c r="I68" s="69">
        <v>3.9579999999999997E-2</v>
      </c>
      <c r="J68" s="103">
        <v>109.913015</v>
      </c>
      <c r="K68" s="138"/>
    </row>
    <row r="69" spans="1:11" x14ac:dyDescent="0.2">
      <c r="A69" s="84"/>
      <c r="B69" s="84" t="s">
        <v>345</v>
      </c>
      <c r="C69" s="94">
        <v>14800000</v>
      </c>
      <c r="D69" s="65">
        <v>6.2600000000000003E-2</v>
      </c>
      <c r="E69" s="124">
        <v>41094</v>
      </c>
      <c r="F69" s="85">
        <v>44746</v>
      </c>
      <c r="G69" s="66">
        <v>42920</v>
      </c>
      <c r="H69" s="67">
        <v>43104</v>
      </c>
      <c r="I69" s="69">
        <v>3.9614999999999997E-2</v>
      </c>
      <c r="J69" s="103">
        <v>109.40915099999999</v>
      </c>
      <c r="K69" s="138"/>
    </row>
    <row r="70" spans="1:11" x14ac:dyDescent="0.2">
      <c r="A70" s="84"/>
      <c r="B70" s="84" t="s">
        <v>447</v>
      </c>
      <c r="C70" s="94">
        <v>7500000</v>
      </c>
      <c r="D70" s="65">
        <v>4.1799999999999997E-2</v>
      </c>
      <c r="E70" s="124">
        <v>41829</v>
      </c>
      <c r="F70" s="85">
        <v>44751</v>
      </c>
      <c r="G70" s="66">
        <v>42925</v>
      </c>
      <c r="H70" s="67">
        <v>43109</v>
      </c>
      <c r="I70" s="69">
        <v>3.9627999999999997E-2</v>
      </c>
      <c r="J70" s="103">
        <v>100.89065600000001</v>
      </c>
      <c r="K70" s="138"/>
    </row>
    <row r="71" spans="1:11" x14ac:dyDescent="0.2">
      <c r="A71" s="84"/>
      <c r="B71" s="84" t="s">
        <v>347</v>
      </c>
      <c r="C71" s="94">
        <v>5000000</v>
      </c>
      <c r="D71" s="65">
        <v>6.2E-2</v>
      </c>
      <c r="E71" s="124">
        <v>41108</v>
      </c>
      <c r="F71" s="85">
        <v>44760</v>
      </c>
      <c r="G71" s="66">
        <v>42934</v>
      </c>
      <c r="H71" s="67">
        <v>43118</v>
      </c>
      <c r="I71" s="69">
        <v>3.9649999999999998E-2</v>
      </c>
      <c r="J71" s="103">
        <v>109.216863</v>
      </c>
      <c r="K71" s="138"/>
    </row>
    <row r="72" spans="1:11" x14ac:dyDescent="0.2">
      <c r="A72" s="84"/>
      <c r="B72" s="84" t="s">
        <v>351</v>
      </c>
      <c r="C72" s="94">
        <v>6000000</v>
      </c>
      <c r="D72" s="65">
        <v>6.1499999999999999E-2</v>
      </c>
      <c r="E72" s="124">
        <v>41122</v>
      </c>
      <c r="F72" s="85">
        <v>44774</v>
      </c>
      <c r="G72" s="66">
        <v>42948</v>
      </c>
      <c r="H72" s="67">
        <v>43132</v>
      </c>
      <c r="I72" s="69">
        <v>3.9684999999999998E-2</v>
      </c>
      <c r="J72" s="103">
        <v>109.062431</v>
      </c>
      <c r="K72" s="138"/>
    </row>
    <row r="73" spans="1:11" x14ac:dyDescent="0.2">
      <c r="A73" s="84"/>
      <c r="B73" s="84" t="s">
        <v>452</v>
      </c>
      <c r="C73" s="94">
        <v>150000</v>
      </c>
      <c r="D73" s="65">
        <v>4.2500000000000003E-2</v>
      </c>
      <c r="E73" s="124">
        <v>41852</v>
      </c>
      <c r="F73" s="85">
        <v>44774</v>
      </c>
      <c r="G73" s="66">
        <v>42948</v>
      </c>
      <c r="H73" s="67">
        <v>43132</v>
      </c>
      <c r="I73" s="69">
        <v>3.9684999999999998E-2</v>
      </c>
      <c r="J73" s="103">
        <v>101.16696899999999</v>
      </c>
      <c r="K73" s="138"/>
    </row>
    <row r="74" spans="1:11" x14ac:dyDescent="0.2">
      <c r="A74" s="84"/>
      <c r="B74" s="84" t="s">
        <v>349</v>
      </c>
      <c r="C74" s="94">
        <v>11500000</v>
      </c>
      <c r="D74" s="65">
        <v>6.0999999999999999E-2</v>
      </c>
      <c r="E74" s="124">
        <v>41129</v>
      </c>
      <c r="F74" s="85">
        <v>44781</v>
      </c>
      <c r="G74" s="66">
        <v>42955</v>
      </c>
      <c r="H74" s="67">
        <v>43139</v>
      </c>
      <c r="I74" s="69">
        <v>3.9703000000000002E-2</v>
      </c>
      <c r="J74" s="103">
        <v>108.87956699999999</v>
      </c>
      <c r="K74" s="138"/>
    </row>
    <row r="75" spans="1:11" x14ac:dyDescent="0.2">
      <c r="A75" s="84"/>
      <c r="B75" s="84" t="s">
        <v>354</v>
      </c>
      <c r="C75" s="94">
        <v>9400000</v>
      </c>
      <c r="D75" s="65">
        <v>6.0299999999999999E-2</v>
      </c>
      <c r="E75" s="124">
        <v>41157</v>
      </c>
      <c r="F75" s="85">
        <v>44809</v>
      </c>
      <c r="G75" s="66">
        <v>42983</v>
      </c>
      <c r="H75" s="67">
        <v>43164</v>
      </c>
      <c r="I75" s="69">
        <v>3.9773000000000003E-2</v>
      </c>
      <c r="J75" s="103">
        <v>108.67500099999999</v>
      </c>
      <c r="K75" s="138"/>
    </row>
    <row r="76" spans="1:11" x14ac:dyDescent="0.2">
      <c r="A76" s="84"/>
      <c r="B76" s="84" t="s">
        <v>357</v>
      </c>
      <c r="C76" s="94">
        <v>4800000</v>
      </c>
      <c r="D76" s="65">
        <v>5.9499999999999997E-2</v>
      </c>
      <c r="E76" s="124">
        <v>41178</v>
      </c>
      <c r="F76" s="85">
        <v>44830</v>
      </c>
      <c r="G76" s="66">
        <v>43004</v>
      </c>
      <c r="H76" s="67">
        <v>43185</v>
      </c>
      <c r="I76" s="69">
        <v>3.9824999999999999E-2</v>
      </c>
      <c r="J76" s="103">
        <v>108.406943</v>
      </c>
      <c r="K76" s="138"/>
    </row>
    <row r="77" spans="1:11" x14ac:dyDescent="0.2">
      <c r="A77" s="84"/>
      <c r="B77" s="84" t="s">
        <v>359</v>
      </c>
      <c r="C77" s="94">
        <v>3800000</v>
      </c>
      <c r="D77" s="65">
        <v>5.8900000000000001E-2</v>
      </c>
      <c r="E77" s="124">
        <v>41199</v>
      </c>
      <c r="F77" s="85">
        <v>44851</v>
      </c>
      <c r="G77" s="66">
        <v>43025</v>
      </c>
      <c r="H77" s="67">
        <v>43207</v>
      </c>
      <c r="I77" s="69">
        <v>3.9877999999999997E-2</v>
      </c>
      <c r="J77" s="103">
        <v>108.219174</v>
      </c>
      <c r="K77" s="138"/>
    </row>
    <row r="78" spans="1:11" x14ac:dyDescent="0.2">
      <c r="A78" s="84"/>
      <c r="B78" s="84" t="s">
        <v>362</v>
      </c>
      <c r="C78" s="94">
        <v>2800000</v>
      </c>
      <c r="D78" s="65">
        <v>5.8400000000000001E-2</v>
      </c>
      <c r="E78" s="124">
        <v>41206</v>
      </c>
      <c r="F78" s="85">
        <v>44858</v>
      </c>
      <c r="G78" s="66">
        <v>43032</v>
      </c>
      <c r="H78" s="67">
        <v>43214</v>
      </c>
      <c r="I78" s="69">
        <v>3.9895E-2</v>
      </c>
      <c r="J78" s="103">
        <v>108.024692</v>
      </c>
      <c r="K78" s="138"/>
    </row>
    <row r="79" spans="1:11" x14ac:dyDescent="0.2">
      <c r="A79" s="84"/>
      <c r="B79" s="84" t="s">
        <v>366</v>
      </c>
      <c r="C79" s="94">
        <v>2000000</v>
      </c>
      <c r="D79" s="65">
        <v>5.7700000000000001E-2</v>
      </c>
      <c r="E79" s="124">
        <v>41220</v>
      </c>
      <c r="F79" s="85">
        <v>44872</v>
      </c>
      <c r="G79" s="66">
        <v>43046</v>
      </c>
      <c r="H79" s="67">
        <v>43227</v>
      </c>
      <c r="I79" s="69">
        <v>3.993E-2</v>
      </c>
      <c r="J79" s="103">
        <v>107.760503</v>
      </c>
      <c r="K79" s="138"/>
    </row>
    <row r="80" spans="1:11" x14ac:dyDescent="0.2">
      <c r="A80" s="84"/>
      <c r="B80" s="84" t="s">
        <v>368</v>
      </c>
      <c r="C80" s="94">
        <v>8000000</v>
      </c>
      <c r="D80" s="65">
        <v>5.7500000000000002E-2</v>
      </c>
      <c r="E80" s="124">
        <v>41248</v>
      </c>
      <c r="F80" s="85">
        <v>44900</v>
      </c>
      <c r="G80" s="66">
        <v>43074</v>
      </c>
      <c r="H80" s="67">
        <v>43256</v>
      </c>
      <c r="I80" s="69">
        <v>0.04</v>
      </c>
      <c r="J80" s="103">
        <v>107.754609</v>
      </c>
      <c r="K80" s="138"/>
    </row>
    <row r="81" spans="1:11" x14ac:dyDescent="0.2">
      <c r="A81" s="84"/>
      <c r="B81" s="84" t="s">
        <v>371</v>
      </c>
      <c r="C81" s="94">
        <v>6100000</v>
      </c>
      <c r="D81" s="65">
        <v>5.7500000000000002E-2</v>
      </c>
      <c r="E81" s="124">
        <v>41255</v>
      </c>
      <c r="F81" s="85">
        <v>44907</v>
      </c>
      <c r="G81" s="66">
        <v>43081</v>
      </c>
      <c r="H81" s="67">
        <v>43263</v>
      </c>
      <c r="I81" s="69">
        <v>4.0078000000000003E-2</v>
      </c>
      <c r="J81" s="103">
        <v>107.746561</v>
      </c>
      <c r="K81" s="138"/>
    </row>
    <row r="82" spans="1:11" x14ac:dyDescent="0.2">
      <c r="A82" s="84"/>
      <c r="B82" s="84" t="s">
        <v>486</v>
      </c>
      <c r="C82" s="94">
        <v>10000000</v>
      </c>
      <c r="D82" s="65">
        <v>4.4999999999999998E-2</v>
      </c>
      <c r="E82" s="124">
        <v>42039</v>
      </c>
      <c r="F82" s="85">
        <v>44961</v>
      </c>
      <c r="G82" s="66">
        <v>42951</v>
      </c>
      <c r="H82" s="67">
        <v>43135</v>
      </c>
      <c r="I82" s="69">
        <v>4.0677999999999999E-2</v>
      </c>
      <c r="J82" s="103">
        <v>101.96741</v>
      </c>
      <c r="K82" s="138"/>
    </row>
    <row r="83" spans="1:11" x14ac:dyDescent="0.2">
      <c r="A83" s="84"/>
      <c r="B83" s="84" t="s">
        <v>373</v>
      </c>
      <c r="C83" s="94">
        <v>1000000</v>
      </c>
      <c r="D83" s="65">
        <v>5.6500000000000002E-2</v>
      </c>
      <c r="E83" s="124">
        <v>41318</v>
      </c>
      <c r="F83" s="85">
        <v>44970</v>
      </c>
      <c r="G83" s="66">
        <v>42960</v>
      </c>
      <c r="H83" s="67">
        <v>43144</v>
      </c>
      <c r="I83" s="69">
        <v>4.0778000000000002E-2</v>
      </c>
      <c r="J83" s="103">
        <v>107.193375</v>
      </c>
      <c r="K83" s="138"/>
    </row>
    <row r="84" spans="1:11" x14ac:dyDescent="0.2">
      <c r="A84" s="84"/>
      <c r="B84" s="84" t="s">
        <v>491</v>
      </c>
      <c r="C84" s="94">
        <v>15000000</v>
      </c>
      <c r="D84" s="65">
        <v>4.6699999999999998E-2</v>
      </c>
      <c r="E84" s="124">
        <v>42074</v>
      </c>
      <c r="F84" s="85">
        <v>44996</v>
      </c>
      <c r="G84" s="66">
        <v>42989</v>
      </c>
      <c r="H84" s="67">
        <v>43170</v>
      </c>
      <c r="I84" s="69">
        <v>4.1066999999999999E-2</v>
      </c>
      <c r="J84" s="103">
        <v>102.604911</v>
      </c>
      <c r="K84" s="138"/>
    </row>
    <row r="85" spans="1:11" x14ac:dyDescent="0.2">
      <c r="A85" s="84"/>
      <c r="B85" s="84" t="s">
        <v>378</v>
      </c>
      <c r="C85" s="94">
        <v>1250000</v>
      </c>
      <c r="D85" s="65">
        <v>5.62E-2</v>
      </c>
      <c r="E85" s="124">
        <v>41374</v>
      </c>
      <c r="F85" s="85">
        <v>45026</v>
      </c>
      <c r="G85" s="66">
        <v>43018</v>
      </c>
      <c r="H85" s="67">
        <v>43200</v>
      </c>
      <c r="I85" s="69">
        <v>4.1399999999999999E-2</v>
      </c>
      <c r="J85" s="103">
        <v>106.941757</v>
      </c>
      <c r="K85" s="138"/>
    </row>
    <row r="86" spans="1:11" x14ac:dyDescent="0.2">
      <c r="A86" s="84"/>
      <c r="B86" s="84" t="s">
        <v>381</v>
      </c>
      <c r="C86" s="94">
        <v>4000000</v>
      </c>
      <c r="D86" s="65">
        <v>5.5500000000000001E-2</v>
      </c>
      <c r="E86" s="124">
        <v>41402</v>
      </c>
      <c r="F86" s="85">
        <v>45054</v>
      </c>
      <c r="G86" s="66">
        <v>43047</v>
      </c>
      <c r="H86" s="67">
        <v>43228</v>
      </c>
      <c r="I86" s="69">
        <v>4.1710999999999998E-2</v>
      </c>
      <c r="J86" s="103">
        <v>106.54919700000001</v>
      </c>
      <c r="K86" s="138"/>
    </row>
    <row r="87" spans="1:11" x14ac:dyDescent="0.2">
      <c r="A87" s="84"/>
      <c r="B87" s="84" t="s">
        <v>497</v>
      </c>
      <c r="C87" s="94">
        <v>2000000</v>
      </c>
      <c r="D87" s="65">
        <v>4.6699999999999998E-2</v>
      </c>
      <c r="E87" s="124">
        <v>42158</v>
      </c>
      <c r="F87" s="85">
        <v>45080</v>
      </c>
      <c r="G87" s="66">
        <v>43072</v>
      </c>
      <c r="H87" s="67">
        <v>43254</v>
      </c>
      <c r="I87" s="69">
        <v>4.2000000000000003E-2</v>
      </c>
      <c r="J87" s="103">
        <v>102.255217</v>
      </c>
      <c r="K87" s="138"/>
    </row>
    <row r="88" spans="1:11" x14ac:dyDescent="0.2">
      <c r="A88" s="84"/>
      <c r="B88" s="84" t="s">
        <v>384</v>
      </c>
      <c r="C88" s="94">
        <v>1100000</v>
      </c>
      <c r="D88" s="65">
        <v>5.2999999999999999E-2</v>
      </c>
      <c r="E88" s="124">
        <v>41430</v>
      </c>
      <c r="F88" s="85">
        <v>45082</v>
      </c>
      <c r="G88" s="66">
        <v>43074</v>
      </c>
      <c r="H88" s="67">
        <v>43256</v>
      </c>
      <c r="I88" s="69">
        <v>4.2021999999999997E-2</v>
      </c>
      <c r="J88" s="103">
        <v>105.276044</v>
      </c>
      <c r="K88" s="138"/>
    </row>
    <row r="89" spans="1:11" x14ac:dyDescent="0.2">
      <c r="A89" s="84"/>
      <c r="B89" s="84" t="s">
        <v>389</v>
      </c>
      <c r="C89" s="94">
        <v>5100000</v>
      </c>
      <c r="D89" s="65">
        <v>5.1900000000000002E-2</v>
      </c>
      <c r="E89" s="124">
        <v>41465</v>
      </c>
      <c r="F89" s="85">
        <v>45117</v>
      </c>
      <c r="G89" s="66">
        <v>42926</v>
      </c>
      <c r="H89" s="67">
        <v>43110</v>
      </c>
      <c r="I89" s="69">
        <v>4.2410999999999997E-2</v>
      </c>
      <c r="J89" s="103">
        <v>104.63052999999999</v>
      </c>
      <c r="K89" s="138"/>
    </row>
    <row r="90" spans="1:11" x14ac:dyDescent="0.2">
      <c r="A90" s="84"/>
      <c r="B90" s="84" t="s">
        <v>393</v>
      </c>
      <c r="C90" s="94">
        <v>4000000</v>
      </c>
      <c r="D90" s="65">
        <v>5.0500000000000003E-2</v>
      </c>
      <c r="E90" s="124">
        <v>41500</v>
      </c>
      <c r="F90" s="85">
        <v>45152</v>
      </c>
      <c r="G90" s="66">
        <v>42961</v>
      </c>
      <c r="H90" s="67">
        <v>43145</v>
      </c>
      <c r="I90" s="69">
        <v>4.2799999999999998E-2</v>
      </c>
      <c r="J90" s="103">
        <v>103.806772</v>
      </c>
      <c r="K90" s="138"/>
    </row>
    <row r="91" spans="1:11" x14ac:dyDescent="0.2">
      <c r="A91" s="84"/>
      <c r="B91" s="84" t="s">
        <v>513</v>
      </c>
      <c r="C91" s="94">
        <v>10000000</v>
      </c>
      <c r="D91" s="65">
        <v>4.6699999999999998E-2</v>
      </c>
      <c r="E91" s="124">
        <v>42249</v>
      </c>
      <c r="F91" s="85">
        <v>45171</v>
      </c>
      <c r="G91" s="66">
        <v>42980</v>
      </c>
      <c r="H91" s="67">
        <v>43161</v>
      </c>
      <c r="I91" s="69">
        <v>4.3011000000000001E-2</v>
      </c>
      <c r="J91" s="103">
        <v>101.83275999999999</v>
      </c>
      <c r="K91" s="138"/>
    </row>
    <row r="92" spans="1:11" x14ac:dyDescent="0.2">
      <c r="A92" s="84"/>
      <c r="B92" s="84" t="s">
        <v>397</v>
      </c>
      <c r="C92" s="94">
        <v>6000000</v>
      </c>
      <c r="D92" s="65">
        <v>4.9399999999999999E-2</v>
      </c>
      <c r="E92" s="124">
        <v>41528</v>
      </c>
      <c r="F92" s="85">
        <v>45180</v>
      </c>
      <c r="G92" s="66">
        <v>42989</v>
      </c>
      <c r="H92" s="67">
        <v>43170</v>
      </c>
      <c r="I92" s="69">
        <v>4.3110999999999997E-2</v>
      </c>
      <c r="J92" s="103">
        <v>103.138936</v>
      </c>
      <c r="K92" s="138"/>
    </row>
    <row r="93" spans="1:11" x14ac:dyDescent="0.2">
      <c r="A93" s="84"/>
      <c r="B93" s="84" t="s">
        <v>401</v>
      </c>
      <c r="C93" s="94">
        <v>4600000</v>
      </c>
      <c r="D93" s="65">
        <v>4.65E-2</v>
      </c>
      <c r="E93" s="124">
        <v>41549</v>
      </c>
      <c r="F93" s="85">
        <v>45201</v>
      </c>
      <c r="G93" s="66">
        <v>43010</v>
      </c>
      <c r="H93" s="67">
        <v>43192</v>
      </c>
      <c r="I93" s="69">
        <v>4.3344000000000001E-2</v>
      </c>
      <c r="J93" s="103">
        <v>101.58554700000001</v>
      </c>
      <c r="K93" s="138"/>
    </row>
    <row r="94" spans="1:11" x14ac:dyDescent="0.2">
      <c r="A94" s="84"/>
      <c r="B94" s="84" t="s">
        <v>526</v>
      </c>
      <c r="C94" s="94">
        <v>7500000</v>
      </c>
      <c r="D94" s="65">
        <v>4.9500000000000002E-2</v>
      </c>
      <c r="E94" s="124">
        <v>42312</v>
      </c>
      <c r="F94" s="85">
        <v>45234</v>
      </c>
      <c r="G94" s="66">
        <v>43043</v>
      </c>
      <c r="H94" s="67">
        <v>43224</v>
      </c>
      <c r="I94" s="69">
        <v>4.3711E-2</v>
      </c>
      <c r="J94" s="103">
        <v>102.950872</v>
      </c>
      <c r="K94" s="138"/>
    </row>
    <row r="95" spans="1:11" x14ac:dyDescent="0.2">
      <c r="A95" s="84"/>
      <c r="B95" s="84" t="s">
        <v>404</v>
      </c>
      <c r="C95" s="94">
        <v>3000000</v>
      </c>
      <c r="D95" s="65">
        <v>4.5999999999999999E-2</v>
      </c>
      <c r="E95" s="124">
        <v>41584</v>
      </c>
      <c r="F95" s="85">
        <v>45236</v>
      </c>
      <c r="G95" s="66">
        <v>43045</v>
      </c>
      <c r="H95" s="67">
        <v>43226</v>
      </c>
      <c r="I95" s="69">
        <v>4.3733000000000001E-2</v>
      </c>
      <c r="J95" s="103">
        <v>101.153465</v>
      </c>
      <c r="K95" s="138"/>
    </row>
    <row r="96" spans="1:11" x14ac:dyDescent="0.2">
      <c r="A96" s="84"/>
      <c r="B96" s="84" t="s">
        <v>408</v>
      </c>
      <c r="C96" s="94">
        <v>3600000</v>
      </c>
      <c r="D96" s="65">
        <v>4.4999999999999998E-2</v>
      </c>
      <c r="E96" s="124">
        <v>41619</v>
      </c>
      <c r="F96" s="85">
        <v>45271</v>
      </c>
      <c r="G96" s="66">
        <v>43080</v>
      </c>
      <c r="H96" s="67">
        <v>43262</v>
      </c>
      <c r="I96" s="69">
        <v>4.4122000000000001E-2</v>
      </c>
      <c r="J96" s="103">
        <v>100.452364</v>
      </c>
      <c r="K96" s="138"/>
    </row>
    <row r="97" spans="1:12" x14ac:dyDescent="0.2">
      <c r="A97" s="84"/>
      <c r="B97" s="84" t="s">
        <v>531</v>
      </c>
      <c r="C97" s="94">
        <v>3000000</v>
      </c>
      <c r="D97" s="65">
        <v>5.0500000000000003E-2</v>
      </c>
      <c r="E97" s="124">
        <v>42354</v>
      </c>
      <c r="F97" s="85">
        <v>45276</v>
      </c>
      <c r="G97" s="66">
        <v>43085</v>
      </c>
      <c r="H97" s="67">
        <v>43267</v>
      </c>
      <c r="I97" s="69">
        <v>4.4178000000000002E-2</v>
      </c>
      <c r="J97" s="103">
        <v>103.278454</v>
      </c>
      <c r="K97" s="138"/>
    </row>
    <row r="98" spans="1:12" x14ac:dyDescent="0.2">
      <c r="A98" s="84"/>
      <c r="B98" s="84" t="s">
        <v>412</v>
      </c>
      <c r="C98" s="94">
        <v>4500000</v>
      </c>
      <c r="D98" s="65">
        <v>4.4499999999999998E-2</v>
      </c>
      <c r="E98" s="124">
        <v>41626</v>
      </c>
      <c r="F98" s="85">
        <v>45278</v>
      </c>
      <c r="G98" s="66">
        <v>43087</v>
      </c>
      <c r="H98" s="67">
        <v>43269</v>
      </c>
      <c r="I98" s="69">
        <v>4.4200000000000003E-2</v>
      </c>
      <c r="J98" s="103">
        <v>100.15418</v>
      </c>
      <c r="K98" s="138"/>
    </row>
    <row r="99" spans="1:12" x14ac:dyDescent="0.2">
      <c r="A99" s="84"/>
      <c r="B99" s="84" t="s">
        <v>416</v>
      </c>
      <c r="C99" s="94">
        <v>4000000</v>
      </c>
      <c r="D99" s="65">
        <v>4.4299999999999999E-2</v>
      </c>
      <c r="E99" s="124">
        <v>41639</v>
      </c>
      <c r="F99" s="85">
        <v>45291</v>
      </c>
      <c r="G99" s="66">
        <v>43100</v>
      </c>
      <c r="H99" s="67">
        <v>43281</v>
      </c>
      <c r="I99" s="69">
        <v>4.4344000000000001E-2</v>
      </c>
      <c r="J99" s="103">
        <v>99.977041999999997</v>
      </c>
      <c r="K99" s="138"/>
    </row>
    <row r="100" spans="1:12" x14ac:dyDescent="0.2">
      <c r="A100" s="84"/>
      <c r="B100" s="84" t="s">
        <v>419</v>
      </c>
      <c r="C100" s="94">
        <v>7100000</v>
      </c>
      <c r="D100" s="65">
        <v>4.3299999999999998E-2</v>
      </c>
      <c r="E100" s="124">
        <v>41647</v>
      </c>
      <c r="F100" s="85">
        <v>45299</v>
      </c>
      <c r="G100" s="66">
        <v>42924</v>
      </c>
      <c r="H100" s="67">
        <v>43108</v>
      </c>
      <c r="I100" s="69">
        <v>4.4433E-2</v>
      </c>
      <c r="J100" s="103">
        <v>99.406118000000006</v>
      </c>
      <c r="K100" s="138"/>
    </row>
    <row r="101" spans="1:12" x14ac:dyDescent="0.2">
      <c r="A101" s="84"/>
      <c r="B101" s="84" t="s">
        <v>535</v>
      </c>
      <c r="C101" s="94">
        <v>3000000</v>
      </c>
      <c r="D101" s="65">
        <v>5.0799999999999998E-2</v>
      </c>
      <c r="E101" s="124">
        <v>42389</v>
      </c>
      <c r="F101" s="85">
        <v>45311</v>
      </c>
      <c r="G101" s="66">
        <v>42936</v>
      </c>
      <c r="H101" s="67">
        <v>43120</v>
      </c>
      <c r="I101" s="69">
        <v>4.4567000000000002E-2</v>
      </c>
      <c r="J101" s="103">
        <v>103.273022</v>
      </c>
      <c r="K101" s="138"/>
    </row>
    <row r="102" spans="1:12" x14ac:dyDescent="0.2">
      <c r="A102" s="84"/>
      <c r="B102" s="84" t="s">
        <v>422</v>
      </c>
      <c r="C102" s="94">
        <v>3000000</v>
      </c>
      <c r="D102" s="65">
        <v>4.2900000000000001E-2</v>
      </c>
      <c r="E102" s="124">
        <v>41661</v>
      </c>
      <c r="F102" s="85">
        <v>45313</v>
      </c>
      <c r="G102" s="66">
        <v>42938</v>
      </c>
      <c r="H102" s="67">
        <v>43122</v>
      </c>
      <c r="I102" s="69">
        <v>4.4588999999999997E-2</v>
      </c>
      <c r="J102" s="103">
        <v>99.109217999999998</v>
      </c>
      <c r="K102" s="138"/>
    </row>
    <row r="103" spans="1:12" x14ac:dyDescent="0.2">
      <c r="A103" s="84"/>
      <c r="B103" s="84" t="s">
        <v>537</v>
      </c>
      <c r="C103" s="94">
        <v>6000000</v>
      </c>
      <c r="D103" s="65">
        <v>5.0999999999999997E-2</v>
      </c>
      <c r="E103" s="124">
        <v>42396</v>
      </c>
      <c r="F103" s="85">
        <v>45318</v>
      </c>
      <c r="G103" s="66">
        <v>42943</v>
      </c>
      <c r="H103" s="67">
        <v>43127</v>
      </c>
      <c r="I103" s="69">
        <v>4.4644000000000003E-2</v>
      </c>
      <c r="J103" s="103">
        <v>103.345209</v>
      </c>
      <c r="K103" s="138"/>
    </row>
    <row r="104" spans="1:12" x14ac:dyDescent="0.2">
      <c r="A104" s="84"/>
      <c r="B104" s="84" t="s">
        <v>541</v>
      </c>
      <c r="C104" s="94">
        <v>5000000</v>
      </c>
      <c r="D104" s="65">
        <v>5.0999999999999997E-2</v>
      </c>
      <c r="E104" s="124">
        <v>42410</v>
      </c>
      <c r="F104" s="85">
        <v>45332</v>
      </c>
      <c r="G104" s="66">
        <v>42957</v>
      </c>
      <c r="H104" s="67">
        <v>43141</v>
      </c>
      <c r="I104" s="69">
        <v>4.48E-2</v>
      </c>
      <c r="J104" s="103">
        <v>103.277888</v>
      </c>
      <c r="K104" s="138"/>
    </row>
    <row r="105" spans="1:12" x14ac:dyDescent="0.2">
      <c r="A105" s="84"/>
      <c r="B105" s="84" t="s">
        <v>425</v>
      </c>
      <c r="C105" s="94">
        <v>3000000</v>
      </c>
      <c r="D105" s="65">
        <v>4.2299999999999997E-2</v>
      </c>
      <c r="E105" s="124">
        <v>41682</v>
      </c>
      <c r="F105" s="85">
        <v>45334</v>
      </c>
      <c r="G105" s="66">
        <v>42959</v>
      </c>
      <c r="H105" s="67">
        <v>43143</v>
      </c>
      <c r="I105" s="69">
        <v>4.4822000000000001E-2</v>
      </c>
      <c r="J105" s="103">
        <v>98.659497999999999</v>
      </c>
      <c r="K105" s="138"/>
    </row>
    <row r="106" spans="1:12" x14ac:dyDescent="0.2">
      <c r="A106" s="84"/>
      <c r="B106" s="84" t="s">
        <v>428</v>
      </c>
      <c r="C106" s="94">
        <v>600000</v>
      </c>
      <c r="D106" s="65">
        <v>4.2000000000000003E-2</v>
      </c>
      <c r="E106" s="124">
        <v>41703</v>
      </c>
      <c r="F106" s="85">
        <v>45356</v>
      </c>
      <c r="G106" s="66">
        <v>42983</v>
      </c>
      <c r="H106" s="67">
        <v>43164</v>
      </c>
      <c r="I106" s="69">
        <v>4.5067000000000003E-2</v>
      </c>
      <c r="J106" s="103">
        <v>98.356988000000001</v>
      </c>
      <c r="K106" s="138"/>
    </row>
    <row r="107" spans="1:12" x14ac:dyDescent="0.2">
      <c r="A107" s="84"/>
      <c r="B107" s="84" t="s">
        <v>543</v>
      </c>
      <c r="C107" s="94">
        <v>7000000</v>
      </c>
      <c r="D107" s="65">
        <v>5.0999999999999997E-2</v>
      </c>
      <c r="E107" s="124">
        <v>42445</v>
      </c>
      <c r="F107" s="85">
        <v>45367</v>
      </c>
      <c r="G107" s="66">
        <v>42994</v>
      </c>
      <c r="H107" s="67">
        <v>43175</v>
      </c>
      <c r="I107" s="69">
        <v>4.5189E-2</v>
      </c>
      <c r="J107" s="103">
        <v>103.10798800000001</v>
      </c>
      <c r="K107" s="138"/>
    </row>
    <row r="108" spans="1:12" s="37" customFormat="1" x14ac:dyDescent="0.2">
      <c r="A108" s="84"/>
      <c r="B108" s="84" t="s">
        <v>431</v>
      </c>
      <c r="C108" s="94">
        <v>3000000</v>
      </c>
      <c r="D108" s="65">
        <v>4.2299999999999997E-2</v>
      </c>
      <c r="E108" s="124">
        <v>41717</v>
      </c>
      <c r="F108" s="85">
        <v>45370</v>
      </c>
      <c r="G108" s="66">
        <v>42997</v>
      </c>
      <c r="H108" s="67">
        <v>43178</v>
      </c>
      <c r="I108" s="69">
        <v>4.5221999999999998E-2</v>
      </c>
      <c r="J108" s="103">
        <v>98.426249999999996</v>
      </c>
      <c r="K108" s="138"/>
      <c r="L108" s="24"/>
    </row>
    <row r="109" spans="1:12" s="37" customFormat="1" x14ac:dyDescent="0.2">
      <c r="A109" s="84"/>
      <c r="B109" s="84" t="s">
        <v>435</v>
      </c>
      <c r="C109" s="94">
        <v>5000000</v>
      </c>
      <c r="D109" s="65">
        <v>4.2500000000000003E-2</v>
      </c>
      <c r="E109" s="124">
        <v>41724</v>
      </c>
      <c r="F109" s="85">
        <v>45377</v>
      </c>
      <c r="G109" s="66">
        <v>43004</v>
      </c>
      <c r="H109" s="67">
        <v>43185</v>
      </c>
      <c r="I109" s="69">
        <v>4.53E-2</v>
      </c>
      <c r="J109" s="103">
        <v>98.487904999999998</v>
      </c>
      <c r="K109" s="138"/>
      <c r="L109" s="24"/>
    </row>
    <row r="110" spans="1:12" s="37" customFormat="1" x14ac:dyDescent="0.2">
      <c r="A110" s="84"/>
      <c r="B110" s="84" t="s">
        <v>548</v>
      </c>
      <c r="C110" s="94">
        <v>5000000</v>
      </c>
      <c r="D110" s="65">
        <v>5.2999999999999999E-2</v>
      </c>
      <c r="E110" s="124">
        <v>42461</v>
      </c>
      <c r="F110" s="85">
        <v>45383</v>
      </c>
      <c r="G110" s="66">
        <v>43009</v>
      </c>
      <c r="H110" s="67">
        <v>43191</v>
      </c>
      <c r="I110" s="69">
        <v>4.5366999999999998E-2</v>
      </c>
      <c r="J110" s="103">
        <v>104.106286</v>
      </c>
      <c r="K110" s="138"/>
      <c r="L110" s="24"/>
    </row>
    <row r="111" spans="1:12" s="37" customFormat="1" x14ac:dyDescent="0.2">
      <c r="A111" s="84"/>
      <c r="B111" s="84" t="s">
        <v>437</v>
      </c>
      <c r="C111" s="94">
        <v>3000000</v>
      </c>
      <c r="D111" s="65">
        <v>4.2500000000000003E-2</v>
      </c>
      <c r="E111" s="124">
        <v>41766</v>
      </c>
      <c r="F111" s="85">
        <v>45419</v>
      </c>
      <c r="G111" s="66">
        <v>43046</v>
      </c>
      <c r="H111" s="67">
        <v>43227</v>
      </c>
      <c r="I111" s="69">
        <v>4.5767000000000002E-2</v>
      </c>
      <c r="J111" s="103">
        <v>98.211995999999999</v>
      </c>
      <c r="K111" s="138"/>
      <c r="L111" s="24"/>
    </row>
    <row r="112" spans="1:12" s="37" customFormat="1" x14ac:dyDescent="0.2">
      <c r="A112" s="84"/>
      <c r="B112" s="84" t="s">
        <v>553</v>
      </c>
      <c r="C112" s="94">
        <v>11000000</v>
      </c>
      <c r="D112" s="65">
        <v>5.3499999999999999E-2</v>
      </c>
      <c r="E112" s="124">
        <v>42501</v>
      </c>
      <c r="F112" s="85">
        <v>45423</v>
      </c>
      <c r="G112" s="66">
        <v>43050</v>
      </c>
      <c r="H112" s="67">
        <v>43231</v>
      </c>
      <c r="I112" s="69">
        <v>4.5810999999999998E-2</v>
      </c>
      <c r="J112" s="103">
        <v>104.195967</v>
      </c>
      <c r="K112" s="138"/>
      <c r="L112" s="24"/>
    </row>
    <row r="113" spans="1:12" s="37" customFormat="1" x14ac:dyDescent="0.2">
      <c r="A113" s="84"/>
      <c r="B113" s="84" t="s">
        <v>440</v>
      </c>
      <c r="C113" s="94">
        <v>7000000</v>
      </c>
      <c r="D113" s="65">
        <v>4.2799999999999998E-2</v>
      </c>
      <c r="E113" s="124">
        <v>41773</v>
      </c>
      <c r="F113" s="85">
        <v>45426</v>
      </c>
      <c r="G113" s="66">
        <v>43053</v>
      </c>
      <c r="H113" s="67">
        <v>43234</v>
      </c>
      <c r="I113" s="69">
        <v>4.5844000000000003E-2</v>
      </c>
      <c r="J113" s="103">
        <v>98.330117999999999</v>
      </c>
      <c r="K113" s="138"/>
      <c r="L113" s="24"/>
    </row>
    <row r="114" spans="1:12" s="37" customFormat="1" x14ac:dyDescent="0.2">
      <c r="A114" s="84"/>
      <c r="B114" s="84" t="s">
        <v>557</v>
      </c>
      <c r="C114" s="94">
        <v>6500000</v>
      </c>
      <c r="D114" s="65">
        <v>5.4800000000000001E-2</v>
      </c>
      <c r="E114" s="124">
        <v>42515</v>
      </c>
      <c r="F114" s="85">
        <v>45437</v>
      </c>
      <c r="G114" s="66">
        <v>43064</v>
      </c>
      <c r="H114" s="67">
        <v>43245</v>
      </c>
      <c r="I114" s="69">
        <v>4.5967000000000001E-2</v>
      </c>
      <c r="J114" s="103">
        <v>104.845114</v>
      </c>
      <c r="K114" s="138"/>
      <c r="L114" s="24"/>
    </row>
    <row r="115" spans="1:12" s="37" customFormat="1" x14ac:dyDescent="0.2">
      <c r="A115" s="84"/>
      <c r="B115" s="84" t="s">
        <v>444</v>
      </c>
      <c r="C115" s="94">
        <v>3000000</v>
      </c>
      <c r="D115" s="65">
        <v>4.2799999999999998E-2</v>
      </c>
      <c r="E115" s="124">
        <v>41801</v>
      </c>
      <c r="F115" s="85">
        <v>45454</v>
      </c>
      <c r="G115" s="66">
        <v>43080</v>
      </c>
      <c r="H115" s="67">
        <v>43262</v>
      </c>
      <c r="I115" s="69">
        <v>4.6156000000000003E-2</v>
      </c>
      <c r="J115" s="103">
        <v>98.144998999999999</v>
      </c>
      <c r="K115" s="138"/>
      <c r="L115" s="24"/>
    </row>
    <row r="116" spans="1:12" s="37" customFormat="1" x14ac:dyDescent="0.2">
      <c r="A116" s="84"/>
      <c r="B116" s="84" t="s">
        <v>567</v>
      </c>
      <c r="C116" s="94">
        <v>7000000</v>
      </c>
      <c r="D116" s="65">
        <v>5.5800000000000002E-2</v>
      </c>
      <c r="E116" s="124">
        <v>42543</v>
      </c>
      <c r="F116" s="85">
        <v>45465</v>
      </c>
      <c r="G116" s="66">
        <v>43091</v>
      </c>
      <c r="H116" s="67">
        <v>43273</v>
      </c>
      <c r="I116" s="69">
        <v>4.6278E-2</v>
      </c>
      <c r="J116" s="103">
        <v>105.274047</v>
      </c>
      <c r="K116" s="138"/>
      <c r="L116" s="24"/>
    </row>
    <row r="117" spans="1:12" s="37" customFormat="1" x14ac:dyDescent="0.2">
      <c r="A117" s="84"/>
      <c r="B117" s="84" t="s">
        <v>571</v>
      </c>
      <c r="C117" s="94">
        <v>5000000</v>
      </c>
      <c r="D117" s="65">
        <v>5.7000000000000002E-2</v>
      </c>
      <c r="E117" s="124">
        <v>42557</v>
      </c>
      <c r="F117" s="85">
        <v>45479</v>
      </c>
      <c r="G117" s="66">
        <v>42922</v>
      </c>
      <c r="H117" s="67">
        <v>43106</v>
      </c>
      <c r="I117" s="69">
        <v>4.6433000000000002E-2</v>
      </c>
      <c r="J117" s="103">
        <v>105.882333</v>
      </c>
      <c r="K117" s="138"/>
      <c r="L117" s="24"/>
    </row>
    <row r="118" spans="1:12" s="37" customFormat="1" x14ac:dyDescent="0.2">
      <c r="A118" s="84"/>
      <c r="B118" s="84" t="s">
        <v>574</v>
      </c>
      <c r="C118" s="94">
        <v>5000000</v>
      </c>
      <c r="D118" s="65">
        <v>5.8000000000000003E-2</v>
      </c>
      <c r="E118" s="124">
        <v>42571</v>
      </c>
      <c r="F118" s="85">
        <v>45493</v>
      </c>
      <c r="G118" s="66">
        <v>42936</v>
      </c>
      <c r="H118" s="67">
        <v>43120</v>
      </c>
      <c r="I118" s="69">
        <v>4.6588999999999998E-2</v>
      </c>
      <c r="J118" s="103">
        <v>106.378556</v>
      </c>
      <c r="K118" s="138"/>
      <c r="L118" s="24"/>
    </row>
    <row r="119" spans="1:12" s="37" customFormat="1" x14ac:dyDescent="0.2">
      <c r="A119" s="84"/>
      <c r="B119" s="84" t="s">
        <v>448</v>
      </c>
      <c r="C119" s="94">
        <v>2000000</v>
      </c>
      <c r="D119" s="65">
        <v>4.2799999999999998E-2</v>
      </c>
      <c r="E119" s="124">
        <v>41843</v>
      </c>
      <c r="F119" s="85">
        <v>45496</v>
      </c>
      <c r="G119" s="66">
        <v>42939</v>
      </c>
      <c r="H119" s="67">
        <v>43123</v>
      </c>
      <c r="I119" s="69">
        <v>4.6621999999999997E-2</v>
      </c>
      <c r="J119" s="103">
        <v>97.857731000000001</v>
      </c>
      <c r="K119" s="138"/>
      <c r="L119" s="24"/>
    </row>
    <row r="120" spans="1:12" s="37" customFormat="1" x14ac:dyDescent="0.2">
      <c r="A120" s="84"/>
      <c r="B120" s="84" t="s">
        <v>450</v>
      </c>
      <c r="C120" s="94">
        <v>7000000</v>
      </c>
      <c r="D120" s="65">
        <v>4.5999999999999999E-2</v>
      </c>
      <c r="E120" s="124">
        <v>41845</v>
      </c>
      <c r="F120" s="85">
        <v>45498</v>
      </c>
      <c r="G120" s="66">
        <v>42941</v>
      </c>
      <c r="H120" s="67">
        <v>43125</v>
      </c>
      <c r="I120" s="69">
        <v>4.6643999999999998E-2</v>
      </c>
      <c r="J120" s="103">
        <v>99.636135999999993</v>
      </c>
      <c r="K120" s="138"/>
      <c r="L120" s="24"/>
    </row>
    <row r="121" spans="1:12" s="37" customFormat="1" x14ac:dyDescent="0.2">
      <c r="A121" s="84"/>
      <c r="B121" s="84" t="s">
        <v>453</v>
      </c>
      <c r="C121" s="94">
        <v>7650000</v>
      </c>
      <c r="D121" s="65">
        <v>4.9500000000000002E-2</v>
      </c>
      <c r="E121" s="124">
        <v>41852</v>
      </c>
      <c r="F121" s="85">
        <v>45505</v>
      </c>
      <c r="G121" s="66">
        <v>42948</v>
      </c>
      <c r="H121" s="67">
        <v>43132</v>
      </c>
      <c r="I121" s="69">
        <v>4.6722E-2</v>
      </c>
      <c r="J121" s="103">
        <v>101.55546099999999</v>
      </c>
      <c r="K121" s="138"/>
      <c r="L121" s="24"/>
    </row>
    <row r="122" spans="1:12" s="37" customFormat="1" x14ac:dyDescent="0.2">
      <c r="A122" s="84"/>
      <c r="B122" s="84" t="s">
        <v>580</v>
      </c>
      <c r="C122" s="94">
        <v>10000000</v>
      </c>
      <c r="D122" s="65">
        <v>5.8999999999999997E-2</v>
      </c>
      <c r="E122" s="124">
        <v>42599</v>
      </c>
      <c r="F122" s="85">
        <v>45521</v>
      </c>
      <c r="G122" s="66">
        <v>42964</v>
      </c>
      <c r="H122" s="67">
        <v>43148</v>
      </c>
      <c r="I122" s="69">
        <v>4.6899999999999997E-2</v>
      </c>
      <c r="J122" s="103">
        <v>106.820657</v>
      </c>
      <c r="K122" s="138"/>
      <c r="L122" s="24"/>
    </row>
    <row r="123" spans="1:12" s="37" customFormat="1" x14ac:dyDescent="0.2">
      <c r="A123" s="84"/>
      <c r="B123" s="84" t="s">
        <v>585</v>
      </c>
      <c r="C123" s="94">
        <v>10000000</v>
      </c>
      <c r="D123" s="65">
        <v>0.06</v>
      </c>
      <c r="E123" s="124">
        <v>42627</v>
      </c>
      <c r="F123" s="85">
        <v>45549</v>
      </c>
      <c r="G123" s="66">
        <v>42992</v>
      </c>
      <c r="H123" s="67">
        <v>43173</v>
      </c>
      <c r="I123" s="69">
        <v>4.7211000000000003E-2</v>
      </c>
      <c r="J123" s="103">
        <v>107.266111</v>
      </c>
      <c r="K123" s="138"/>
      <c r="L123" s="24"/>
    </row>
    <row r="124" spans="1:12" s="37" customFormat="1" x14ac:dyDescent="0.2">
      <c r="A124" s="84"/>
      <c r="B124" s="84" t="s">
        <v>462</v>
      </c>
      <c r="C124" s="94">
        <v>5000000</v>
      </c>
      <c r="D124" s="65">
        <v>4.9399999999999999E-2</v>
      </c>
      <c r="E124" s="124">
        <v>41906</v>
      </c>
      <c r="F124" s="85">
        <v>45559</v>
      </c>
      <c r="G124" s="66">
        <v>43002</v>
      </c>
      <c r="H124" s="67">
        <v>43183</v>
      </c>
      <c r="I124" s="69">
        <v>4.7322000000000003E-2</v>
      </c>
      <c r="J124" s="103">
        <v>101.178524</v>
      </c>
      <c r="K124" s="138"/>
      <c r="L124" s="24"/>
    </row>
    <row r="125" spans="1:12" s="37" customFormat="1" x14ac:dyDescent="0.2">
      <c r="A125" s="84"/>
      <c r="B125" s="84" t="s">
        <v>588</v>
      </c>
      <c r="C125" s="94">
        <v>10000000</v>
      </c>
      <c r="D125" s="65">
        <v>6.0999999999999999E-2</v>
      </c>
      <c r="E125" s="124">
        <v>42641</v>
      </c>
      <c r="F125" s="85">
        <v>45563</v>
      </c>
      <c r="G125" s="66">
        <v>43006</v>
      </c>
      <c r="H125" s="67">
        <v>43187</v>
      </c>
      <c r="I125" s="69">
        <v>4.7366999999999999E-2</v>
      </c>
      <c r="J125" s="103">
        <v>107.77969899999999</v>
      </c>
      <c r="K125" s="138"/>
      <c r="L125" s="24"/>
    </row>
    <row r="126" spans="1:12" s="37" customFormat="1" x14ac:dyDescent="0.2">
      <c r="A126" s="84" t="s">
        <v>600</v>
      </c>
      <c r="B126" s="84" t="s">
        <v>601</v>
      </c>
      <c r="C126" s="94">
        <v>500000</v>
      </c>
      <c r="D126" s="65">
        <v>6.0999999999999999E-2</v>
      </c>
      <c r="E126" s="124">
        <v>42683</v>
      </c>
      <c r="F126" s="85">
        <v>45605</v>
      </c>
      <c r="G126" s="66">
        <v>43048</v>
      </c>
      <c r="H126" s="67">
        <v>43229</v>
      </c>
      <c r="I126" s="69">
        <v>4.7833000000000001E-2</v>
      </c>
      <c r="J126" s="103">
        <v>107.612711</v>
      </c>
      <c r="K126" s="138"/>
      <c r="L126" s="24"/>
    </row>
    <row r="127" spans="1:12" s="37" customFormat="1" x14ac:dyDescent="0.2">
      <c r="A127" s="84"/>
      <c r="B127" s="84" t="s">
        <v>479</v>
      </c>
      <c r="C127" s="94">
        <v>3500000</v>
      </c>
      <c r="D127" s="65">
        <v>4.9399999999999999E-2</v>
      </c>
      <c r="E127" s="124">
        <v>41992</v>
      </c>
      <c r="F127" s="85">
        <v>45645</v>
      </c>
      <c r="G127" s="66">
        <v>43088</v>
      </c>
      <c r="H127" s="67">
        <v>43270</v>
      </c>
      <c r="I127" s="69">
        <v>4.8278000000000001E-2</v>
      </c>
      <c r="J127" s="103">
        <v>100.655361</v>
      </c>
      <c r="K127" s="138"/>
      <c r="L127" s="24"/>
    </row>
    <row r="128" spans="1:12" s="37" customFormat="1" x14ac:dyDescent="0.2">
      <c r="A128" s="84"/>
      <c r="B128" s="84" t="s">
        <v>487</v>
      </c>
      <c r="C128" s="94">
        <v>12500000</v>
      </c>
      <c r="D128" s="65">
        <v>5.1999999999999998E-2</v>
      </c>
      <c r="E128" s="124">
        <v>42039</v>
      </c>
      <c r="F128" s="85">
        <v>45692</v>
      </c>
      <c r="G128" s="66">
        <v>42951</v>
      </c>
      <c r="H128" s="67">
        <v>43135</v>
      </c>
      <c r="I128" s="69">
        <v>4.8800000000000003E-2</v>
      </c>
      <c r="J128" s="103">
        <v>101.89491099999999</v>
      </c>
      <c r="K128" s="138"/>
      <c r="L128" s="24"/>
    </row>
    <row r="129" spans="1:12" s="37" customFormat="1" x14ac:dyDescent="0.2">
      <c r="A129" s="84"/>
      <c r="B129" s="84" t="s">
        <v>488</v>
      </c>
      <c r="C129" s="94">
        <v>8000000</v>
      </c>
      <c r="D129" s="65">
        <v>5.1900000000000002E-2</v>
      </c>
      <c r="E129" s="124">
        <v>42053</v>
      </c>
      <c r="F129" s="85">
        <v>45706</v>
      </c>
      <c r="G129" s="66">
        <v>42965</v>
      </c>
      <c r="H129" s="67">
        <v>43149</v>
      </c>
      <c r="I129" s="69">
        <v>4.8956E-2</v>
      </c>
      <c r="J129" s="103">
        <v>101.748515</v>
      </c>
      <c r="K129" s="138"/>
      <c r="L129" s="24"/>
    </row>
    <row r="130" spans="1:12" s="37" customFormat="1" x14ac:dyDescent="0.2">
      <c r="A130" s="84"/>
      <c r="B130" s="84" t="s">
        <v>493</v>
      </c>
      <c r="C130" s="94">
        <v>6000000</v>
      </c>
      <c r="D130" s="65">
        <v>5.1900000000000002E-2</v>
      </c>
      <c r="E130" s="124">
        <v>42130</v>
      </c>
      <c r="F130" s="85">
        <v>45783</v>
      </c>
      <c r="G130" s="66">
        <v>43045</v>
      </c>
      <c r="H130" s="67">
        <v>43226</v>
      </c>
      <c r="I130" s="69">
        <v>4.9811000000000001E-2</v>
      </c>
      <c r="J130" s="103">
        <v>101.265636</v>
      </c>
      <c r="K130" s="138"/>
      <c r="L130" s="24"/>
    </row>
    <row r="131" spans="1:12" s="37" customFormat="1" x14ac:dyDescent="0.2">
      <c r="A131" s="84"/>
      <c r="B131" s="84" t="s">
        <v>499</v>
      </c>
      <c r="C131" s="94">
        <v>5000000</v>
      </c>
      <c r="D131" s="65">
        <v>5.1900000000000002E-2</v>
      </c>
      <c r="E131" s="124">
        <v>42172</v>
      </c>
      <c r="F131" s="85">
        <v>45825</v>
      </c>
      <c r="G131" s="66">
        <v>43086</v>
      </c>
      <c r="H131" s="67">
        <v>43268</v>
      </c>
      <c r="I131" s="69">
        <v>5.0278000000000003E-2</v>
      </c>
      <c r="J131" s="103">
        <v>100.99657500000001</v>
      </c>
      <c r="K131" s="138"/>
      <c r="L131" s="24"/>
    </row>
    <row r="132" spans="1:12" s="37" customFormat="1" x14ac:dyDescent="0.2">
      <c r="A132" s="84"/>
      <c r="B132" s="84" t="s">
        <v>503</v>
      </c>
      <c r="C132" s="94">
        <v>15000000</v>
      </c>
      <c r="D132" s="65">
        <v>5.1900000000000002E-2</v>
      </c>
      <c r="E132" s="124">
        <v>42179</v>
      </c>
      <c r="F132" s="85">
        <v>45832</v>
      </c>
      <c r="G132" s="66">
        <v>43093</v>
      </c>
      <c r="H132" s="67">
        <v>43275</v>
      </c>
      <c r="I132" s="69">
        <v>5.0355999999999998E-2</v>
      </c>
      <c r="J132" s="103">
        <v>100.95138300000001</v>
      </c>
      <c r="K132" s="138"/>
      <c r="L132" s="24"/>
    </row>
    <row r="133" spans="1:12" s="37" customFormat="1" x14ac:dyDescent="0.2">
      <c r="A133" s="84"/>
      <c r="B133" s="84" t="s">
        <v>508</v>
      </c>
      <c r="C133" s="94">
        <v>15260000</v>
      </c>
      <c r="D133" s="65">
        <v>5.1900000000000002E-2</v>
      </c>
      <c r="E133" s="124">
        <v>42186</v>
      </c>
      <c r="F133" s="85">
        <v>45839</v>
      </c>
      <c r="G133" s="66">
        <v>42917</v>
      </c>
      <c r="H133" s="67">
        <v>43101</v>
      </c>
      <c r="I133" s="69">
        <v>5.0432999999999999E-2</v>
      </c>
      <c r="J133" s="103">
        <v>100.906825</v>
      </c>
      <c r="K133" s="138"/>
      <c r="L133" s="24"/>
    </row>
    <row r="134" spans="1:12" s="37" customFormat="1" x14ac:dyDescent="0.2">
      <c r="A134" s="84"/>
      <c r="B134" s="84" t="s">
        <v>510</v>
      </c>
      <c r="C134" s="94">
        <v>5000000</v>
      </c>
      <c r="D134" s="65">
        <v>5.1900000000000002E-2</v>
      </c>
      <c r="E134" s="124">
        <v>42228</v>
      </c>
      <c r="F134" s="85">
        <v>45881</v>
      </c>
      <c r="G134" s="66">
        <v>42959</v>
      </c>
      <c r="H134" s="67">
        <v>43143</v>
      </c>
      <c r="I134" s="69">
        <v>5.0900000000000001E-2</v>
      </c>
      <c r="J134" s="103">
        <v>100.61906399999999</v>
      </c>
      <c r="K134" s="138"/>
      <c r="L134" s="24"/>
    </row>
    <row r="135" spans="1:12" s="37" customFormat="1" x14ac:dyDescent="0.2">
      <c r="A135" s="84"/>
      <c r="B135" s="84" t="s">
        <v>514</v>
      </c>
      <c r="C135" s="94">
        <v>6500000</v>
      </c>
      <c r="D135" s="65">
        <v>5.1799999999999999E-2</v>
      </c>
      <c r="E135" s="124">
        <v>42249</v>
      </c>
      <c r="F135" s="85">
        <v>45902</v>
      </c>
      <c r="G135" s="66">
        <v>42980</v>
      </c>
      <c r="H135" s="67">
        <v>43161</v>
      </c>
      <c r="I135" s="69">
        <v>5.1132999999999998E-2</v>
      </c>
      <c r="J135" s="103">
        <v>100.411456</v>
      </c>
      <c r="K135" s="138"/>
      <c r="L135" s="24"/>
    </row>
    <row r="136" spans="1:12" s="37" customFormat="1" x14ac:dyDescent="0.2">
      <c r="A136" s="84"/>
      <c r="B136" s="84" t="s">
        <v>521</v>
      </c>
      <c r="C136" s="94">
        <v>2000000</v>
      </c>
      <c r="D136" s="65">
        <v>5.1700000000000003E-2</v>
      </c>
      <c r="E136" s="124">
        <v>42298</v>
      </c>
      <c r="F136" s="85">
        <v>45951</v>
      </c>
      <c r="G136" s="66">
        <v>43029</v>
      </c>
      <c r="H136" s="67">
        <v>43211</v>
      </c>
      <c r="I136" s="69">
        <v>5.1678000000000002E-2</v>
      </c>
      <c r="J136" s="103">
        <v>100.006147</v>
      </c>
      <c r="K136" s="138"/>
      <c r="L136" s="24"/>
    </row>
    <row r="137" spans="1:12" s="37" customFormat="1" x14ac:dyDescent="0.2">
      <c r="A137" s="84"/>
      <c r="B137" s="84" t="s">
        <v>527</v>
      </c>
      <c r="C137" s="94">
        <v>1000000</v>
      </c>
      <c r="D137" s="65">
        <v>5.1999999999999998E-2</v>
      </c>
      <c r="E137" s="124">
        <v>42312</v>
      </c>
      <c r="F137" s="85">
        <v>45965</v>
      </c>
      <c r="G137" s="66">
        <v>43043</v>
      </c>
      <c r="H137" s="67">
        <v>43224</v>
      </c>
      <c r="I137" s="69">
        <v>5.1832999999999997E-2</v>
      </c>
      <c r="J137" s="103">
        <v>100.09934</v>
      </c>
      <c r="K137" s="138"/>
      <c r="L137" s="24"/>
    </row>
    <row r="138" spans="1:12" s="37" customFormat="1" x14ac:dyDescent="0.2">
      <c r="A138" s="84"/>
      <c r="B138" s="84" t="s">
        <v>532</v>
      </c>
      <c r="C138" s="94">
        <v>3000000</v>
      </c>
      <c r="D138" s="65">
        <v>5.1999999999999998E-2</v>
      </c>
      <c r="E138" s="124">
        <v>42354</v>
      </c>
      <c r="F138" s="85">
        <v>46007</v>
      </c>
      <c r="G138" s="66">
        <v>43085</v>
      </c>
      <c r="H138" s="67">
        <v>43267</v>
      </c>
      <c r="I138" s="69">
        <v>5.2299999999999999E-2</v>
      </c>
      <c r="J138" s="103">
        <v>99.804196000000005</v>
      </c>
      <c r="K138" s="138"/>
      <c r="L138" s="24"/>
    </row>
    <row r="139" spans="1:12" s="37" customFormat="1" x14ac:dyDescent="0.2">
      <c r="A139" s="84"/>
      <c r="B139" s="84" t="s">
        <v>539</v>
      </c>
      <c r="C139" s="94">
        <v>1300000</v>
      </c>
      <c r="D139" s="65">
        <v>5.2299999999999999E-2</v>
      </c>
      <c r="E139" s="124">
        <v>42403</v>
      </c>
      <c r="F139" s="85">
        <v>46056</v>
      </c>
      <c r="G139" s="66">
        <v>42950</v>
      </c>
      <c r="H139" s="67">
        <v>43134</v>
      </c>
      <c r="I139" s="69">
        <v>5.2844000000000002E-2</v>
      </c>
      <c r="J139" s="103">
        <v>99.640390999999994</v>
      </c>
      <c r="K139" s="138"/>
      <c r="L139" s="24"/>
    </row>
    <row r="140" spans="1:12" s="37" customFormat="1" x14ac:dyDescent="0.2">
      <c r="A140" s="84"/>
      <c r="B140" s="84" t="s">
        <v>544</v>
      </c>
      <c r="C140" s="94">
        <v>2000000</v>
      </c>
      <c r="D140" s="65">
        <v>5.2400000000000002E-2</v>
      </c>
      <c r="E140" s="124">
        <v>42445</v>
      </c>
      <c r="F140" s="85">
        <v>46097</v>
      </c>
      <c r="G140" s="66">
        <v>42994</v>
      </c>
      <c r="H140" s="67">
        <v>43175</v>
      </c>
      <c r="I140" s="69">
        <v>5.33E-2</v>
      </c>
      <c r="J140" s="103">
        <v>99.399615999999995</v>
      </c>
      <c r="K140" s="138"/>
      <c r="L140" s="24"/>
    </row>
    <row r="141" spans="1:12" s="37" customFormat="1" x14ac:dyDescent="0.2">
      <c r="A141" s="84"/>
      <c r="B141" s="84" t="s">
        <v>546</v>
      </c>
      <c r="C141" s="94">
        <v>8000000</v>
      </c>
      <c r="D141" s="65">
        <v>5.2999999999999999E-2</v>
      </c>
      <c r="E141" s="124">
        <v>42452</v>
      </c>
      <c r="F141" s="85">
        <v>46104</v>
      </c>
      <c r="G141" s="66">
        <v>43001</v>
      </c>
      <c r="H141" s="67">
        <v>43182</v>
      </c>
      <c r="I141" s="69">
        <v>5.3378000000000002E-2</v>
      </c>
      <c r="J141" s="103">
        <v>99.742310000000003</v>
      </c>
      <c r="K141" s="138"/>
      <c r="L141" s="24"/>
    </row>
    <row r="142" spans="1:12" s="37" customFormat="1" x14ac:dyDescent="0.2">
      <c r="A142" s="84"/>
      <c r="B142" s="84" t="s">
        <v>549</v>
      </c>
      <c r="C142" s="94">
        <v>2000000</v>
      </c>
      <c r="D142" s="65">
        <v>5.33E-2</v>
      </c>
      <c r="E142" s="124">
        <v>42461</v>
      </c>
      <c r="F142" s="85">
        <v>46113</v>
      </c>
      <c r="G142" s="66">
        <v>43009</v>
      </c>
      <c r="H142" s="67">
        <v>43191</v>
      </c>
      <c r="I142" s="69">
        <v>5.3477999999999998E-2</v>
      </c>
      <c r="J142" s="103">
        <v>99.873716999999999</v>
      </c>
      <c r="K142" s="138"/>
      <c r="L142" s="24"/>
    </row>
    <row r="143" spans="1:12" s="37" customFormat="1" x14ac:dyDescent="0.2">
      <c r="A143" s="84"/>
      <c r="B143" s="84" t="s">
        <v>551</v>
      </c>
      <c r="C143" s="94">
        <v>1000000</v>
      </c>
      <c r="D143" s="65">
        <v>5.3499999999999999E-2</v>
      </c>
      <c r="E143" s="124">
        <v>42494</v>
      </c>
      <c r="F143" s="85">
        <v>46146</v>
      </c>
      <c r="G143" s="66">
        <v>43043</v>
      </c>
      <c r="H143" s="67">
        <v>43224</v>
      </c>
      <c r="I143" s="69">
        <v>5.3844000000000003E-2</v>
      </c>
      <c r="J143" s="103">
        <v>99.763589999999994</v>
      </c>
      <c r="K143" s="138"/>
      <c r="L143" s="24"/>
    </row>
    <row r="144" spans="1:12" s="37" customFormat="1" x14ac:dyDescent="0.2">
      <c r="A144" s="84"/>
      <c r="B144" s="84" t="s">
        <v>554</v>
      </c>
      <c r="C144" s="94">
        <v>5000000</v>
      </c>
      <c r="D144" s="65">
        <v>5.3999999999999999E-2</v>
      </c>
      <c r="E144" s="124">
        <v>42501</v>
      </c>
      <c r="F144" s="85">
        <v>46153</v>
      </c>
      <c r="G144" s="66">
        <v>43050</v>
      </c>
      <c r="H144" s="67">
        <v>43231</v>
      </c>
      <c r="I144" s="69">
        <v>5.3921999999999998E-2</v>
      </c>
      <c r="J144" s="103">
        <v>100.044782</v>
      </c>
      <c r="K144" s="138"/>
      <c r="L144" s="24"/>
    </row>
    <row r="145" spans="1:12" s="37" customFormat="1" x14ac:dyDescent="0.2">
      <c r="A145" s="84"/>
      <c r="B145" s="84" t="s">
        <v>555</v>
      </c>
      <c r="C145" s="94">
        <v>5000000</v>
      </c>
      <c r="D145" s="65">
        <v>5.45E-2</v>
      </c>
      <c r="E145" s="124">
        <v>42503</v>
      </c>
      <c r="F145" s="85">
        <v>46155</v>
      </c>
      <c r="G145" s="66">
        <v>43052</v>
      </c>
      <c r="H145" s="67">
        <v>43233</v>
      </c>
      <c r="I145" s="69">
        <v>5.3943999999999999E-2</v>
      </c>
      <c r="J145" s="103">
        <v>100.363409</v>
      </c>
      <c r="K145" s="138"/>
      <c r="L145" s="24"/>
    </row>
    <row r="146" spans="1:12" s="37" customFormat="1" x14ac:dyDescent="0.2">
      <c r="A146" s="84"/>
      <c r="B146" s="84" t="s">
        <v>559</v>
      </c>
      <c r="C146" s="94">
        <v>1000000</v>
      </c>
      <c r="D146" s="65">
        <v>5.5E-2</v>
      </c>
      <c r="E146" s="124">
        <v>42522</v>
      </c>
      <c r="F146" s="85">
        <v>46174</v>
      </c>
      <c r="G146" s="66">
        <v>43070</v>
      </c>
      <c r="H146" s="67">
        <v>43252</v>
      </c>
      <c r="I146" s="69">
        <v>5.4156000000000003E-2</v>
      </c>
      <c r="J146" s="103">
        <v>100.559501</v>
      </c>
      <c r="K146" s="138"/>
      <c r="L146" s="24"/>
    </row>
    <row r="147" spans="1:12" s="37" customFormat="1" x14ac:dyDescent="0.2">
      <c r="A147" s="84"/>
      <c r="B147" s="84" t="s">
        <v>563</v>
      </c>
      <c r="C147" s="94">
        <v>10000000</v>
      </c>
      <c r="D147" s="65">
        <v>5.6000000000000001E-2</v>
      </c>
      <c r="E147" s="124">
        <v>42529</v>
      </c>
      <c r="F147" s="85">
        <v>46181</v>
      </c>
      <c r="G147" s="66">
        <v>43077</v>
      </c>
      <c r="H147" s="67">
        <v>43259</v>
      </c>
      <c r="I147" s="69">
        <v>5.4233000000000003E-2</v>
      </c>
      <c r="J147" s="103">
        <v>101.179576</v>
      </c>
      <c r="K147" s="138"/>
      <c r="L147" s="24"/>
    </row>
    <row r="148" spans="1:12" s="37" customFormat="1" x14ac:dyDescent="0.2">
      <c r="A148" s="84"/>
      <c r="B148" s="84" t="s">
        <v>564</v>
      </c>
      <c r="C148" s="94">
        <v>10000000</v>
      </c>
      <c r="D148" s="65">
        <v>5.6800000000000003E-2</v>
      </c>
      <c r="E148" s="124" t="s">
        <v>566</v>
      </c>
      <c r="F148" s="85">
        <v>46188</v>
      </c>
      <c r="G148" s="66">
        <v>43084</v>
      </c>
      <c r="H148" s="67">
        <v>43266</v>
      </c>
      <c r="I148" s="69">
        <v>5.4310999999999998E-2</v>
      </c>
      <c r="J148" s="103">
        <v>101.666797</v>
      </c>
      <c r="K148" s="138"/>
      <c r="L148" s="24"/>
    </row>
    <row r="149" spans="1:12" s="37" customFormat="1" x14ac:dyDescent="0.2">
      <c r="A149" s="84"/>
      <c r="B149" s="84" t="s">
        <v>568</v>
      </c>
      <c r="C149" s="94">
        <v>11000000</v>
      </c>
      <c r="D149" s="65">
        <v>5.7500000000000002E-2</v>
      </c>
      <c r="E149" s="124">
        <v>42543</v>
      </c>
      <c r="F149" s="85">
        <v>46195</v>
      </c>
      <c r="G149" s="66">
        <v>43091</v>
      </c>
      <c r="H149" s="67">
        <v>43273</v>
      </c>
      <c r="I149" s="69">
        <v>5.4389E-2</v>
      </c>
      <c r="J149" s="103">
        <v>102.08841099999999</v>
      </c>
      <c r="K149" s="138"/>
      <c r="L149" s="24"/>
    </row>
    <row r="150" spans="1:12" s="37" customFormat="1" x14ac:dyDescent="0.2">
      <c r="A150" s="84"/>
      <c r="B150" s="84" t="s">
        <v>572</v>
      </c>
      <c r="C150" s="94">
        <v>10000000</v>
      </c>
      <c r="D150" s="65">
        <v>5.8999999999999997E-2</v>
      </c>
      <c r="E150" s="124">
        <v>42557</v>
      </c>
      <c r="F150" s="85">
        <v>46209</v>
      </c>
      <c r="G150" s="66">
        <v>42922</v>
      </c>
      <c r="H150" s="67">
        <v>43106</v>
      </c>
      <c r="I150" s="69">
        <v>5.4544000000000002E-2</v>
      </c>
      <c r="J150" s="103">
        <v>103.002174</v>
      </c>
      <c r="K150" s="138"/>
      <c r="L150" s="24"/>
    </row>
    <row r="151" spans="1:12" s="37" customFormat="1" x14ac:dyDescent="0.2">
      <c r="A151" s="84"/>
      <c r="B151" s="84" t="s">
        <v>576</v>
      </c>
      <c r="C151" s="94">
        <v>6000000</v>
      </c>
      <c r="D151" s="65">
        <v>0.06</v>
      </c>
      <c r="E151" s="124">
        <v>42571</v>
      </c>
      <c r="F151" s="85">
        <v>46223</v>
      </c>
      <c r="G151" s="66">
        <v>42936</v>
      </c>
      <c r="H151" s="67">
        <v>43120</v>
      </c>
      <c r="I151" s="69">
        <v>5.4699999999999999E-2</v>
      </c>
      <c r="J151" s="103">
        <v>103.578649</v>
      </c>
      <c r="K151" s="138"/>
      <c r="L151" s="24"/>
    </row>
    <row r="152" spans="1:12" s="37" customFormat="1" x14ac:dyDescent="0.2">
      <c r="A152" s="84"/>
      <c r="B152" s="84" t="s">
        <v>578</v>
      </c>
      <c r="C152" s="94">
        <v>11000000</v>
      </c>
      <c r="D152" s="65">
        <v>6.1499999999999999E-2</v>
      </c>
      <c r="E152" s="124">
        <v>42578</v>
      </c>
      <c r="F152" s="85">
        <v>46230</v>
      </c>
      <c r="G152" s="66">
        <v>42943</v>
      </c>
      <c r="H152" s="67">
        <v>43127</v>
      </c>
      <c r="I152" s="69">
        <v>5.4778E-2</v>
      </c>
      <c r="J152" s="103">
        <v>104.545073</v>
      </c>
      <c r="K152" s="138"/>
      <c r="L152" s="24"/>
    </row>
    <row r="153" spans="1:12" s="37" customFormat="1" x14ac:dyDescent="0.2">
      <c r="A153" s="84"/>
      <c r="B153" s="84" t="s">
        <v>581</v>
      </c>
      <c r="C153" s="94">
        <v>10000000</v>
      </c>
      <c r="D153" s="65">
        <v>6.2399999999999997E-2</v>
      </c>
      <c r="E153" s="124">
        <v>42599</v>
      </c>
      <c r="F153" s="85">
        <v>46251</v>
      </c>
      <c r="G153" s="66">
        <v>42964</v>
      </c>
      <c r="H153" s="67">
        <v>43148</v>
      </c>
      <c r="I153" s="69">
        <v>5.5010999999999997E-2</v>
      </c>
      <c r="J153" s="103">
        <v>105.014931</v>
      </c>
      <c r="K153" s="138"/>
      <c r="L153" s="24"/>
    </row>
    <row r="154" spans="1:12" s="37" customFormat="1" x14ac:dyDescent="0.2">
      <c r="A154" s="84"/>
      <c r="B154" s="84" t="s">
        <v>583</v>
      </c>
      <c r="C154" s="94">
        <v>1000000</v>
      </c>
      <c r="D154" s="65">
        <v>6.2399999999999997E-2</v>
      </c>
      <c r="E154" s="124">
        <v>42619</v>
      </c>
      <c r="F154" s="85">
        <v>46271</v>
      </c>
      <c r="G154" s="66">
        <v>42984</v>
      </c>
      <c r="H154" s="67">
        <v>43165</v>
      </c>
      <c r="I154" s="69">
        <v>5.5232999999999997E-2</v>
      </c>
      <c r="J154" s="103">
        <v>104.879621</v>
      </c>
      <c r="K154" s="138"/>
      <c r="L154" s="24"/>
    </row>
    <row r="155" spans="1:12" s="37" customFormat="1" x14ac:dyDescent="0.2">
      <c r="A155" s="84"/>
      <c r="B155" s="84" t="s">
        <v>586</v>
      </c>
      <c r="C155" s="94">
        <v>500000</v>
      </c>
      <c r="D155" s="65">
        <v>6.3E-2</v>
      </c>
      <c r="E155" s="124">
        <v>42627</v>
      </c>
      <c r="F155" s="85">
        <v>46279</v>
      </c>
      <c r="G155" s="66">
        <v>42992</v>
      </c>
      <c r="H155" s="67">
        <v>43173</v>
      </c>
      <c r="I155" s="69">
        <v>5.5322000000000003E-2</v>
      </c>
      <c r="J155" s="103">
        <v>105.236163</v>
      </c>
      <c r="K155" s="138"/>
      <c r="L155" s="24"/>
    </row>
    <row r="156" spans="1:12" s="37" customFormat="1" x14ac:dyDescent="0.2">
      <c r="A156" s="84"/>
      <c r="B156" s="84" t="s">
        <v>589</v>
      </c>
      <c r="C156" s="94">
        <v>500000</v>
      </c>
      <c r="D156" s="65">
        <v>6.3E-2</v>
      </c>
      <c r="E156" s="124">
        <v>42641</v>
      </c>
      <c r="F156" s="85">
        <v>46293</v>
      </c>
      <c r="G156" s="66">
        <v>43006</v>
      </c>
      <c r="H156" s="67">
        <v>43187</v>
      </c>
      <c r="I156" s="69">
        <v>5.5478E-2</v>
      </c>
      <c r="J156" s="103">
        <v>105.143641</v>
      </c>
      <c r="K156" s="138"/>
      <c r="L156" s="24"/>
    </row>
    <row r="157" spans="1:12" s="37" customFormat="1" x14ac:dyDescent="0.2">
      <c r="A157" s="84"/>
      <c r="B157" s="84" t="s">
        <v>592</v>
      </c>
      <c r="C157" s="94">
        <v>500000</v>
      </c>
      <c r="D157" s="65">
        <v>6.3E-2</v>
      </c>
      <c r="E157" s="124">
        <v>42648</v>
      </c>
      <c r="F157" s="85">
        <v>46300</v>
      </c>
      <c r="G157" s="66">
        <v>43013</v>
      </c>
      <c r="H157" s="67">
        <v>43195</v>
      </c>
      <c r="I157" s="69">
        <v>5.5556000000000001E-2</v>
      </c>
      <c r="J157" s="103">
        <v>105.097921</v>
      </c>
      <c r="K157" s="138"/>
      <c r="L157" s="24"/>
    </row>
    <row r="158" spans="1:12" s="37" customFormat="1" x14ac:dyDescent="0.2">
      <c r="A158" s="84"/>
      <c r="B158" s="84" t="s">
        <v>595</v>
      </c>
      <c r="C158" s="94">
        <v>500000</v>
      </c>
      <c r="D158" s="65">
        <v>6.3E-2</v>
      </c>
      <c r="E158" s="124">
        <v>42662</v>
      </c>
      <c r="F158" s="85">
        <v>46314</v>
      </c>
      <c r="G158" s="66">
        <v>43027</v>
      </c>
      <c r="H158" s="67">
        <v>43209</v>
      </c>
      <c r="I158" s="69">
        <v>5.5710999999999997E-2</v>
      </c>
      <c r="J158" s="103">
        <v>105.00576599999999</v>
      </c>
      <c r="K158" s="138"/>
      <c r="L158" s="24"/>
    </row>
    <row r="159" spans="1:12" s="37" customFormat="1" x14ac:dyDescent="0.2">
      <c r="A159" s="84" t="s">
        <v>600</v>
      </c>
      <c r="B159" s="84" t="s">
        <v>602</v>
      </c>
      <c r="C159" s="94">
        <v>8500000</v>
      </c>
      <c r="D159" s="65">
        <v>6.3899999999999998E-2</v>
      </c>
      <c r="E159" s="124">
        <v>42683</v>
      </c>
      <c r="F159" s="85">
        <v>46335</v>
      </c>
      <c r="G159" s="66">
        <v>43048</v>
      </c>
      <c r="H159" s="67">
        <v>43229</v>
      </c>
      <c r="I159" s="69">
        <v>5.5944000000000001E-2</v>
      </c>
      <c r="J159" s="103">
        <v>105.488266</v>
      </c>
      <c r="K159" s="138"/>
      <c r="L159" s="24"/>
    </row>
    <row r="160" spans="1:12" s="37" customFormat="1" x14ac:dyDescent="0.2">
      <c r="A160" s="84" t="s">
        <v>606</v>
      </c>
      <c r="B160" s="84" t="s">
        <v>608</v>
      </c>
      <c r="C160" s="94">
        <v>3000000</v>
      </c>
      <c r="D160" s="65">
        <v>6.4500000000000002E-2</v>
      </c>
      <c r="E160" s="124">
        <v>42711</v>
      </c>
      <c r="F160" s="85">
        <v>46363</v>
      </c>
      <c r="G160" s="66">
        <v>43076</v>
      </c>
      <c r="H160" s="67">
        <v>43258</v>
      </c>
      <c r="I160" s="69">
        <v>5.6256E-2</v>
      </c>
      <c r="J160" s="103">
        <v>105.722275</v>
      </c>
      <c r="K160" s="138"/>
      <c r="L160" s="24"/>
    </row>
    <row r="161" spans="1:12" s="37" customFormat="1" x14ac:dyDescent="0.2">
      <c r="A161" s="84" t="s">
        <v>612</v>
      </c>
      <c r="B161" s="84" t="s">
        <v>613</v>
      </c>
      <c r="C161" s="94">
        <v>10000000</v>
      </c>
      <c r="D161" s="65">
        <v>6.5500000000000003E-2</v>
      </c>
      <c r="E161" s="124">
        <v>42746</v>
      </c>
      <c r="F161" s="85">
        <v>46398</v>
      </c>
      <c r="G161" s="66">
        <v>42927</v>
      </c>
      <c r="H161" s="67">
        <v>43111</v>
      </c>
      <c r="I161" s="69">
        <v>5.6644E-2</v>
      </c>
      <c r="J161" s="103">
        <v>106.19055400000001</v>
      </c>
      <c r="K161" s="138"/>
      <c r="L161" s="24"/>
    </row>
    <row r="162" spans="1:12" s="37" customFormat="1" x14ac:dyDescent="0.2">
      <c r="A162" s="84" t="s">
        <v>615</v>
      </c>
      <c r="B162" s="84" t="s">
        <v>616</v>
      </c>
      <c r="C162" s="94">
        <v>1000000</v>
      </c>
      <c r="D162" s="65">
        <v>6.6000000000000003E-2</v>
      </c>
      <c r="E162" s="124">
        <v>42774</v>
      </c>
      <c r="F162" s="85">
        <v>46426</v>
      </c>
      <c r="G162" s="66">
        <v>42955</v>
      </c>
      <c r="H162" s="67">
        <v>43139</v>
      </c>
      <c r="I162" s="69">
        <v>5.6956E-2</v>
      </c>
      <c r="J162" s="103">
        <v>106.349209</v>
      </c>
      <c r="K162" s="138"/>
      <c r="L162" s="24"/>
    </row>
    <row r="163" spans="1:12" s="37" customFormat="1" x14ac:dyDescent="0.2">
      <c r="A163" s="84"/>
      <c r="B163" s="84" t="s">
        <v>333</v>
      </c>
      <c r="C163" s="94">
        <v>8200000</v>
      </c>
      <c r="D163" s="65">
        <v>7.0000000000000007E-2</v>
      </c>
      <c r="E163" s="124">
        <v>40954</v>
      </c>
      <c r="F163" s="85">
        <v>46433</v>
      </c>
      <c r="G163" s="66">
        <v>42962</v>
      </c>
      <c r="H163" s="67">
        <v>43146</v>
      </c>
      <c r="I163" s="69">
        <v>5.7033E-2</v>
      </c>
      <c r="J163" s="103">
        <v>109.116724</v>
      </c>
      <c r="K163" s="138"/>
      <c r="L163" s="24"/>
    </row>
    <row r="164" spans="1:12" s="37" customFormat="1" x14ac:dyDescent="0.2">
      <c r="A164" s="84" t="s">
        <v>618</v>
      </c>
      <c r="B164" s="84" t="s">
        <v>619</v>
      </c>
      <c r="C164" s="94">
        <v>1000000</v>
      </c>
      <c r="D164" s="65">
        <v>6.6000000000000003E-2</v>
      </c>
      <c r="E164" s="124">
        <v>42802</v>
      </c>
      <c r="F164" s="85">
        <v>46454</v>
      </c>
      <c r="G164" s="66">
        <v>42986</v>
      </c>
      <c r="H164" s="67">
        <v>43167</v>
      </c>
      <c r="I164" s="69">
        <v>5.7266999999999998E-2</v>
      </c>
      <c r="J164" s="103">
        <v>106.159944</v>
      </c>
      <c r="K164" s="138"/>
      <c r="L164" s="24"/>
    </row>
    <row r="165" spans="1:12" s="37" customFormat="1" x14ac:dyDescent="0.2">
      <c r="A165" s="84"/>
      <c r="B165" s="84" t="s">
        <v>337</v>
      </c>
      <c r="C165" s="94">
        <v>8105000</v>
      </c>
      <c r="D165" s="65">
        <v>7.0000000000000007E-2</v>
      </c>
      <c r="E165" s="124">
        <v>40982</v>
      </c>
      <c r="F165" s="85">
        <v>46460</v>
      </c>
      <c r="G165" s="66">
        <v>42992</v>
      </c>
      <c r="H165" s="67">
        <v>43173</v>
      </c>
      <c r="I165" s="69">
        <v>5.7333000000000002E-2</v>
      </c>
      <c r="J165" s="103">
        <v>108.94846</v>
      </c>
      <c r="K165" s="138"/>
      <c r="L165" s="24"/>
    </row>
    <row r="166" spans="1:12" s="37" customFormat="1" x14ac:dyDescent="0.2">
      <c r="A166" s="84"/>
      <c r="B166" s="84" t="s">
        <v>338</v>
      </c>
      <c r="C166" s="94">
        <v>9500000</v>
      </c>
      <c r="D166" s="65">
        <v>7.0000000000000007E-2</v>
      </c>
      <c r="E166" s="124">
        <v>41031</v>
      </c>
      <c r="F166" s="85">
        <v>46509</v>
      </c>
      <c r="G166" s="66">
        <v>43041</v>
      </c>
      <c r="H166" s="67">
        <v>43222</v>
      </c>
      <c r="I166" s="69">
        <v>5.7877999999999999E-2</v>
      </c>
      <c r="J166" s="103">
        <v>108.63901300000001</v>
      </c>
      <c r="K166" s="138"/>
      <c r="L166" s="24"/>
    </row>
    <row r="167" spans="1:12" s="37" customFormat="1" x14ac:dyDescent="0.2">
      <c r="A167" s="84" t="s">
        <v>629</v>
      </c>
      <c r="B167" s="84">
        <v>46524</v>
      </c>
      <c r="C167" s="94">
        <v>27500000</v>
      </c>
      <c r="D167" s="65">
        <v>0.06</v>
      </c>
      <c r="E167" s="124">
        <v>42872</v>
      </c>
      <c r="F167" s="85">
        <v>46524</v>
      </c>
      <c r="G167" s="66">
        <v>43056</v>
      </c>
      <c r="H167" s="67">
        <v>43237</v>
      </c>
      <c r="I167" s="69">
        <v>5.8043999999999998E-2</v>
      </c>
      <c r="J167" s="103">
        <v>101.39154000000001</v>
      </c>
      <c r="K167" s="138"/>
      <c r="L167" s="24"/>
    </row>
    <row r="168" spans="1:12" s="37" customFormat="1" x14ac:dyDescent="0.2">
      <c r="A168" s="84"/>
      <c r="B168" s="84" t="s">
        <v>342</v>
      </c>
      <c r="C168" s="94">
        <v>300000</v>
      </c>
      <c r="D168" s="65">
        <v>6.9800000000000001E-2</v>
      </c>
      <c r="E168" s="124">
        <v>41066</v>
      </c>
      <c r="F168" s="85">
        <v>46544</v>
      </c>
      <c r="G168" s="66">
        <v>43075</v>
      </c>
      <c r="H168" s="67">
        <v>43257</v>
      </c>
      <c r="I168" s="69">
        <v>5.8266999999999999E-2</v>
      </c>
      <c r="J168" s="103">
        <v>108.272282</v>
      </c>
      <c r="K168" s="138"/>
      <c r="L168" s="24"/>
    </row>
    <row r="169" spans="1:12" s="37" customFormat="1" x14ac:dyDescent="0.2">
      <c r="A169" s="84"/>
      <c r="B169" s="84" t="s">
        <v>343</v>
      </c>
      <c r="C169" s="94">
        <v>300000</v>
      </c>
      <c r="D169" s="65">
        <v>6.9500000000000006E-2</v>
      </c>
      <c r="E169" s="124">
        <v>41080</v>
      </c>
      <c r="F169" s="85">
        <v>46558</v>
      </c>
      <c r="G169" s="66">
        <v>43089</v>
      </c>
      <c r="H169" s="67">
        <v>43271</v>
      </c>
      <c r="I169" s="69">
        <v>5.8422000000000002E-2</v>
      </c>
      <c r="J169" s="103">
        <v>107.96771200000001</v>
      </c>
      <c r="K169" s="138"/>
      <c r="L169" s="24"/>
    </row>
    <row r="170" spans="1:12" s="37" customFormat="1" x14ac:dyDescent="0.2">
      <c r="A170" s="84"/>
      <c r="B170" s="84" t="s">
        <v>346</v>
      </c>
      <c r="C170" s="94">
        <v>200000</v>
      </c>
      <c r="D170" s="65">
        <v>6.8000000000000005E-2</v>
      </c>
      <c r="E170" s="124">
        <v>41094</v>
      </c>
      <c r="F170" s="85">
        <v>46572</v>
      </c>
      <c r="G170" s="66">
        <v>42920</v>
      </c>
      <c r="H170" s="67">
        <v>43104</v>
      </c>
      <c r="I170" s="69">
        <v>5.8577999999999998E-2</v>
      </c>
      <c r="J170" s="103">
        <v>106.79539200000001</v>
      </c>
      <c r="K170" s="138"/>
      <c r="L170" s="24"/>
    </row>
    <row r="171" spans="1:12" s="37" customFormat="1" x14ac:dyDescent="0.2">
      <c r="A171" s="84"/>
      <c r="B171" s="84" t="s">
        <v>348</v>
      </c>
      <c r="C171" s="94">
        <v>3000000</v>
      </c>
      <c r="D171" s="65">
        <v>6.7500000000000004E-2</v>
      </c>
      <c r="E171" s="124">
        <v>41108</v>
      </c>
      <c r="F171" s="85">
        <v>46586</v>
      </c>
      <c r="G171" s="66">
        <v>42934</v>
      </c>
      <c r="H171" s="67">
        <v>43118</v>
      </c>
      <c r="I171" s="69">
        <v>5.8733E-2</v>
      </c>
      <c r="J171" s="103">
        <v>106.33421800000001</v>
      </c>
      <c r="K171" s="138"/>
      <c r="L171" s="24"/>
    </row>
    <row r="172" spans="1:12" s="37" customFormat="1" x14ac:dyDescent="0.2">
      <c r="A172" s="84"/>
      <c r="B172" s="84" t="s">
        <v>352</v>
      </c>
      <c r="C172" s="94">
        <v>1000000</v>
      </c>
      <c r="D172" s="65">
        <v>6.7000000000000004E-2</v>
      </c>
      <c r="E172" s="124">
        <v>41122</v>
      </c>
      <c r="F172" s="85">
        <v>46600</v>
      </c>
      <c r="G172" s="66">
        <v>42948</v>
      </c>
      <c r="H172" s="67">
        <v>43132</v>
      </c>
      <c r="I172" s="69">
        <v>5.8888999999999997E-2</v>
      </c>
      <c r="J172" s="103">
        <v>105.87062899999999</v>
      </c>
      <c r="K172" s="138"/>
      <c r="L172" s="24"/>
    </row>
    <row r="173" spans="1:12" s="37" customFormat="1" x14ac:dyDescent="0.2">
      <c r="A173" s="84"/>
      <c r="B173" s="84" t="s">
        <v>350</v>
      </c>
      <c r="C173" s="94">
        <v>500000</v>
      </c>
      <c r="D173" s="65">
        <v>6.6500000000000004E-2</v>
      </c>
      <c r="E173" s="124">
        <v>41129</v>
      </c>
      <c r="F173" s="85">
        <v>46607</v>
      </c>
      <c r="G173" s="66">
        <v>42955</v>
      </c>
      <c r="H173" s="67">
        <v>43139</v>
      </c>
      <c r="I173" s="69">
        <v>5.8966999999999999E-2</v>
      </c>
      <c r="J173" s="103">
        <v>105.456878</v>
      </c>
      <c r="K173" s="138"/>
      <c r="L173" s="24"/>
    </row>
    <row r="174" spans="1:12" s="37" customFormat="1" x14ac:dyDescent="0.2">
      <c r="A174" s="84"/>
      <c r="B174" s="84" t="s">
        <v>355</v>
      </c>
      <c r="C174" s="94">
        <v>500000</v>
      </c>
      <c r="D174" s="65">
        <v>6.6000000000000003E-2</v>
      </c>
      <c r="E174" s="124">
        <v>41157</v>
      </c>
      <c r="F174" s="85">
        <v>46635</v>
      </c>
      <c r="G174" s="66">
        <v>42983</v>
      </c>
      <c r="H174" s="67">
        <v>43164</v>
      </c>
      <c r="I174" s="69">
        <v>5.9277999999999997E-2</v>
      </c>
      <c r="J174" s="103">
        <v>104.885508</v>
      </c>
      <c r="K174" s="138"/>
      <c r="L174" s="24"/>
    </row>
    <row r="175" spans="1:12" s="37" customFormat="1" x14ac:dyDescent="0.2">
      <c r="A175" s="84"/>
      <c r="B175" s="84" t="s">
        <v>356</v>
      </c>
      <c r="C175" s="94">
        <v>3100000</v>
      </c>
      <c r="D175" s="65">
        <v>6.54E-2</v>
      </c>
      <c r="E175" s="124">
        <v>41178</v>
      </c>
      <c r="F175" s="85">
        <v>46656</v>
      </c>
      <c r="G175" s="66">
        <v>43004</v>
      </c>
      <c r="H175" s="67">
        <v>43185</v>
      </c>
      <c r="I175" s="69">
        <v>5.9511000000000001E-2</v>
      </c>
      <c r="J175" s="103">
        <v>104.292365</v>
      </c>
      <c r="K175" s="138"/>
      <c r="L175" s="24"/>
    </row>
    <row r="176" spans="1:12" s="37" customFormat="1" x14ac:dyDescent="0.2">
      <c r="A176" s="84"/>
      <c r="B176" s="84" t="s">
        <v>360</v>
      </c>
      <c r="C176" s="94">
        <v>1100000</v>
      </c>
      <c r="D176" s="65">
        <v>6.4299999999999996E-2</v>
      </c>
      <c r="E176" s="124">
        <v>41199</v>
      </c>
      <c r="F176" s="85">
        <v>46677</v>
      </c>
      <c r="G176" s="66">
        <v>43025</v>
      </c>
      <c r="H176" s="67">
        <v>43207</v>
      </c>
      <c r="I176" s="69">
        <v>5.9743999999999998E-2</v>
      </c>
      <c r="J176" s="103">
        <v>103.329995</v>
      </c>
      <c r="K176" s="138"/>
      <c r="L176" s="24"/>
    </row>
    <row r="177" spans="1:12" s="37" customFormat="1" x14ac:dyDescent="0.2">
      <c r="A177" s="84"/>
      <c r="B177" s="84" t="s">
        <v>363</v>
      </c>
      <c r="C177" s="94">
        <v>1000000</v>
      </c>
      <c r="D177" s="65">
        <v>6.3700000000000007E-2</v>
      </c>
      <c r="E177" s="124">
        <v>41206</v>
      </c>
      <c r="F177" s="85">
        <v>46684</v>
      </c>
      <c r="G177" s="66">
        <v>43032</v>
      </c>
      <c r="H177" s="67">
        <v>43214</v>
      </c>
      <c r="I177" s="69">
        <v>5.9822E-2</v>
      </c>
      <c r="J177" s="103">
        <v>102.836337</v>
      </c>
      <c r="K177" s="138"/>
      <c r="L177" s="24"/>
    </row>
    <row r="178" spans="1:12" s="37" customFormat="1" x14ac:dyDescent="0.2">
      <c r="A178" s="84"/>
      <c r="B178" s="84" t="s">
        <v>365</v>
      </c>
      <c r="C178" s="94">
        <v>6000000</v>
      </c>
      <c r="D178" s="65">
        <v>6.3700000000000007E-2</v>
      </c>
      <c r="E178" s="124">
        <v>41220</v>
      </c>
      <c r="F178" s="85">
        <v>46698</v>
      </c>
      <c r="G178" s="66">
        <v>43046</v>
      </c>
      <c r="H178" s="67">
        <v>43227</v>
      </c>
      <c r="I178" s="69">
        <v>5.9977999999999997E-2</v>
      </c>
      <c r="J178" s="103">
        <v>102.72872</v>
      </c>
      <c r="K178" s="138"/>
      <c r="L178" s="24"/>
    </row>
    <row r="179" spans="1:12" s="37" customFormat="1" x14ac:dyDescent="0.2">
      <c r="A179" s="84"/>
      <c r="B179" s="84" t="s">
        <v>369</v>
      </c>
      <c r="C179" s="94">
        <v>2000000</v>
      </c>
      <c r="D179" s="65">
        <v>6.3500000000000001E-2</v>
      </c>
      <c r="E179" s="124">
        <v>41248</v>
      </c>
      <c r="F179" s="85">
        <v>46726</v>
      </c>
      <c r="G179" s="66">
        <v>43074</v>
      </c>
      <c r="H179" s="67">
        <v>43256</v>
      </c>
      <c r="I179" s="69">
        <v>6.0072E-2</v>
      </c>
      <c r="J179" s="103">
        <v>102.53004199999999</v>
      </c>
      <c r="K179" s="138"/>
      <c r="L179" s="24"/>
    </row>
    <row r="180" spans="1:12" s="37" customFormat="1" x14ac:dyDescent="0.2">
      <c r="A180" s="84"/>
      <c r="B180" s="84" t="s">
        <v>372</v>
      </c>
      <c r="C180" s="94">
        <v>5900000</v>
      </c>
      <c r="D180" s="65">
        <v>6.2899999999999998E-2</v>
      </c>
      <c r="E180" s="124">
        <v>41255</v>
      </c>
      <c r="F180" s="85">
        <v>46733</v>
      </c>
      <c r="G180" s="66">
        <v>43081</v>
      </c>
      <c r="H180" s="67">
        <v>43263</v>
      </c>
      <c r="I180" s="69">
        <v>6.0092E-2</v>
      </c>
      <c r="J180" s="103">
        <v>102.07557300000001</v>
      </c>
      <c r="K180" s="138"/>
      <c r="L180" s="24"/>
    </row>
    <row r="181" spans="1:12" s="37" customFormat="1" x14ac:dyDescent="0.2">
      <c r="A181" s="84" t="s">
        <v>650</v>
      </c>
      <c r="B181" s="84">
        <v>46734</v>
      </c>
      <c r="C181" s="94">
        <v>40000000</v>
      </c>
      <c r="D181" s="65">
        <v>0.06</v>
      </c>
      <c r="E181" s="124">
        <v>43082</v>
      </c>
      <c r="F181" s="85">
        <v>46734</v>
      </c>
      <c r="G181" s="66">
        <v>43082</v>
      </c>
      <c r="H181" s="67">
        <v>43264</v>
      </c>
      <c r="I181" s="69">
        <v>6.0094000000000002E-2</v>
      </c>
      <c r="J181" s="103">
        <v>99.926417999999998</v>
      </c>
      <c r="K181" s="138"/>
      <c r="L181" s="24"/>
    </row>
    <row r="182" spans="1:12" s="37" customFormat="1" x14ac:dyDescent="0.2">
      <c r="A182" s="84"/>
      <c r="B182" s="84" t="s">
        <v>374</v>
      </c>
      <c r="C182" s="94">
        <v>4000000</v>
      </c>
      <c r="D182" s="65">
        <v>6.25E-2</v>
      </c>
      <c r="E182" s="124">
        <v>41318</v>
      </c>
      <c r="F182" s="85">
        <v>46796</v>
      </c>
      <c r="G182" s="66">
        <v>42960</v>
      </c>
      <c r="H182" s="67">
        <v>43144</v>
      </c>
      <c r="I182" s="69">
        <v>6.0267000000000001E-2</v>
      </c>
      <c r="J182" s="103">
        <v>101.665035</v>
      </c>
      <c r="K182" s="138"/>
      <c r="L182" s="24"/>
    </row>
    <row r="183" spans="1:12" s="37" customFormat="1" x14ac:dyDescent="0.2">
      <c r="A183" s="84"/>
      <c r="B183" s="84" t="s">
        <v>376</v>
      </c>
      <c r="C183" s="94">
        <v>9900000</v>
      </c>
      <c r="D183" s="65">
        <v>6.1800000000000001E-2</v>
      </c>
      <c r="E183" s="124">
        <v>41346</v>
      </c>
      <c r="F183" s="85">
        <v>46825</v>
      </c>
      <c r="G183" s="66">
        <v>42991</v>
      </c>
      <c r="H183" s="67">
        <v>43172</v>
      </c>
      <c r="I183" s="69">
        <v>6.0346999999999998E-2</v>
      </c>
      <c r="J183" s="103">
        <v>101.08372199999999</v>
      </c>
      <c r="K183" s="138"/>
      <c r="L183" s="24"/>
    </row>
    <row r="184" spans="1:12" s="37" customFormat="1" x14ac:dyDescent="0.2">
      <c r="A184" s="84"/>
      <c r="B184" s="84" t="s">
        <v>379</v>
      </c>
      <c r="C184" s="94">
        <v>2650000</v>
      </c>
      <c r="D184" s="65">
        <v>6.0999999999999999E-2</v>
      </c>
      <c r="E184" s="124">
        <v>41374</v>
      </c>
      <c r="F184" s="85">
        <v>46853</v>
      </c>
      <c r="G184" s="66">
        <v>43018</v>
      </c>
      <c r="H184" s="67">
        <v>43200</v>
      </c>
      <c r="I184" s="69">
        <v>6.0425E-2</v>
      </c>
      <c r="J184" s="103">
        <v>100.42416900000001</v>
      </c>
      <c r="K184" s="138"/>
      <c r="L184" s="24"/>
    </row>
    <row r="185" spans="1:12" s="37" customFormat="1" x14ac:dyDescent="0.2">
      <c r="A185" s="84"/>
      <c r="B185" s="84" t="s">
        <v>382</v>
      </c>
      <c r="C185" s="94">
        <v>4000000</v>
      </c>
      <c r="D185" s="65">
        <v>0.06</v>
      </c>
      <c r="E185" s="124">
        <v>41402</v>
      </c>
      <c r="F185" s="85">
        <v>46881</v>
      </c>
      <c r="G185" s="66">
        <v>43047</v>
      </c>
      <c r="H185" s="67">
        <v>43228</v>
      </c>
      <c r="I185" s="69">
        <v>6.0503000000000001E-2</v>
      </c>
      <c r="J185" s="103">
        <v>99.607909000000006</v>
      </c>
      <c r="K185" s="138"/>
      <c r="L185" s="24"/>
    </row>
    <row r="186" spans="1:12" s="37" customFormat="1" x14ac:dyDescent="0.2">
      <c r="A186" s="84"/>
      <c r="B186" s="84" t="s">
        <v>385</v>
      </c>
      <c r="C186" s="94">
        <v>7800000</v>
      </c>
      <c r="D186" s="65">
        <v>5.8400000000000001E-2</v>
      </c>
      <c r="E186" s="124">
        <v>41430</v>
      </c>
      <c r="F186" s="85">
        <v>46909</v>
      </c>
      <c r="G186" s="66">
        <v>43074</v>
      </c>
      <c r="H186" s="67">
        <v>43256</v>
      </c>
      <c r="I186" s="69">
        <v>6.0581000000000003E-2</v>
      </c>
      <c r="J186" s="103">
        <v>98.326589999999996</v>
      </c>
      <c r="K186" s="138"/>
      <c r="L186" s="24"/>
    </row>
    <row r="187" spans="1:12" s="37" customFormat="1" x14ac:dyDescent="0.2">
      <c r="A187" s="84"/>
      <c r="B187" s="84" t="s">
        <v>390</v>
      </c>
      <c r="C187" s="94">
        <v>5600000</v>
      </c>
      <c r="D187" s="65">
        <v>5.6899999999999999E-2</v>
      </c>
      <c r="E187" s="124">
        <v>41465</v>
      </c>
      <c r="F187" s="85">
        <v>46944</v>
      </c>
      <c r="G187" s="66">
        <v>42926</v>
      </c>
      <c r="H187" s="67">
        <v>43110</v>
      </c>
      <c r="I187" s="69">
        <v>6.0678000000000003E-2</v>
      </c>
      <c r="J187" s="103">
        <v>97.09</v>
      </c>
      <c r="K187" s="138"/>
      <c r="L187" s="24"/>
    </row>
    <row r="188" spans="1:12" s="37" customFormat="1" x14ac:dyDescent="0.2">
      <c r="A188" s="84"/>
      <c r="B188" s="84" t="s">
        <v>394</v>
      </c>
      <c r="C188" s="94">
        <v>4400000</v>
      </c>
      <c r="D188" s="65">
        <v>5.5E-2</v>
      </c>
      <c r="E188" s="124">
        <v>41500</v>
      </c>
      <c r="F188" s="85">
        <v>46979</v>
      </c>
      <c r="G188" s="66">
        <v>42961</v>
      </c>
      <c r="H188" s="67">
        <v>43145</v>
      </c>
      <c r="I188" s="69">
        <v>6.0775000000000003E-2</v>
      </c>
      <c r="J188" s="103">
        <v>95.520893999999998</v>
      </c>
      <c r="K188" s="138"/>
      <c r="L188" s="24"/>
    </row>
    <row r="189" spans="1:12" s="37" customFormat="1" x14ac:dyDescent="0.2">
      <c r="A189" s="84"/>
      <c r="B189" s="84" t="s">
        <v>398</v>
      </c>
      <c r="C189" s="94">
        <v>6600000</v>
      </c>
      <c r="D189" s="65">
        <v>5.33E-2</v>
      </c>
      <c r="E189" s="124">
        <v>41528</v>
      </c>
      <c r="F189" s="85">
        <v>47007</v>
      </c>
      <c r="G189" s="66">
        <v>42989</v>
      </c>
      <c r="H189" s="67">
        <v>43170</v>
      </c>
      <c r="I189" s="69">
        <v>6.0852999999999997E-2</v>
      </c>
      <c r="J189" s="103">
        <v>94.116653999999997</v>
      </c>
      <c r="K189" s="138"/>
      <c r="L189" s="24"/>
    </row>
    <row r="190" spans="1:12" s="37" customFormat="1" x14ac:dyDescent="0.2">
      <c r="A190" s="84"/>
      <c r="B190" s="84" t="s">
        <v>402</v>
      </c>
      <c r="C190" s="94">
        <v>8800000</v>
      </c>
      <c r="D190" s="65">
        <v>5.0500000000000003E-2</v>
      </c>
      <c r="E190" s="124">
        <v>41549</v>
      </c>
      <c r="F190" s="85">
        <v>47028</v>
      </c>
      <c r="G190" s="66">
        <v>43010</v>
      </c>
      <c r="H190" s="67">
        <v>43192</v>
      </c>
      <c r="I190" s="69">
        <v>6.0911E-2</v>
      </c>
      <c r="J190" s="103">
        <v>91.864333999999999</v>
      </c>
      <c r="K190" s="138"/>
      <c r="L190" s="24"/>
    </row>
    <row r="191" spans="1:12" s="37" customFormat="1" x14ac:dyDescent="0.2">
      <c r="A191" s="84"/>
      <c r="B191" s="84" t="s">
        <v>405</v>
      </c>
      <c r="C191" s="94">
        <v>12400000</v>
      </c>
      <c r="D191" s="65">
        <v>4.8500000000000001E-2</v>
      </c>
      <c r="E191" s="124">
        <v>41584</v>
      </c>
      <c r="F191" s="85">
        <v>47063</v>
      </c>
      <c r="G191" s="66">
        <v>43045</v>
      </c>
      <c r="H191" s="67">
        <v>43226</v>
      </c>
      <c r="I191" s="69">
        <v>6.1008E-2</v>
      </c>
      <c r="J191" s="103">
        <v>90.172593000000006</v>
      </c>
      <c r="K191" s="138"/>
      <c r="L191" s="24"/>
    </row>
    <row r="192" spans="1:12" s="37" customFormat="1" x14ac:dyDescent="0.2">
      <c r="A192" s="84"/>
      <c r="B192" s="84" t="s">
        <v>409</v>
      </c>
      <c r="C192" s="94">
        <v>5100000</v>
      </c>
      <c r="D192" s="65">
        <v>4.7500000000000001E-2</v>
      </c>
      <c r="E192" s="124">
        <v>41619</v>
      </c>
      <c r="F192" s="85">
        <v>47098</v>
      </c>
      <c r="G192" s="66">
        <v>43080</v>
      </c>
      <c r="H192" s="67">
        <v>43262</v>
      </c>
      <c r="I192" s="69">
        <v>6.1106000000000001E-2</v>
      </c>
      <c r="J192" s="103">
        <v>89.252497000000005</v>
      </c>
      <c r="K192" s="138"/>
      <c r="L192" s="24"/>
    </row>
    <row r="193" spans="1:12" s="37" customFormat="1" x14ac:dyDescent="0.2">
      <c r="A193" s="84"/>
      <c r="B193" s="84" t="s">
        <v>413</v>
      </c>
      <c r="C193" s="94">
        <v>6200000</v>
      </c>
      <c r="D193" s="65">
        <v>4.7E-2</v>
      </c>
      <c r="E193" s="124">
        <v>41626</v>
      </c>
      <c r="F193" s="85">
        <v>47105</v>
      </c>
      <c r="G193" s="66">
        <v>43087</v>
      </c>
      <c r="H193" s="67">
        <v>43269</v>
      </c>
      <c r="I193" s="69">
        <v>6.1124999999999999E-2</v>
      </c>
      <c r="J193" s="103">
        <v>88.831033000000005</v>
      </c>
      <c r="K193" s="138"/>
      <c r="L193" s="24"/>
    </row>
    <row r="194" spans="1:12" s="37" customFormat="1" x14ac:dyDescent="0.2">
      <c r="A194" s="84"/>
      <c r="B194" s="84" t="s">
        <v>191</v>
      </c>
      <c r="C194" s="94">
        <v>5000000</v>
      </c>
      <c r="D194" s="65">
        <v>4.6699999999999998E-2</v>
      </c>
      <c r="E194" s="124">
        <v>41639</v>
      </c>
      <c r="F194" s="85">
        <v>47118</v>
      </c>
      <c r="G194" s="66">
        <v>43100</v>
      </c>
      <c r="H194" s="67">
        <v>43281</v>
      </c>
      <c r="I194" s="69">
        <v>6.1161E-2</v>
      </c>
      <c r="J194" s="103">
        <v>88.543539999999993</v>
      </c>
      <c r="K194" s="138"/>
      <c r="L194" s="24"/>
    </row>
    <row r="195" spans="1:12" s="37" customFormat="1" x14ac:dyDescent="0.2">
      <c r="A195" s="84"/>
      <c r="B195" s="84" t="s">
        <v>420</v>
      </c>
      <c r="C195" s="94">
        <v>8100000</v>
      </c>
      <c r="D195" s="65">
        <v>4.5199999999999997E-2</v>
      </c>
      <c r="E195" s="124">
        <v>41647</v>
      </c>
      <c r="F195" s="85">
        <v>47126</v>
      </c>
      <c r="G195" s="66">
        <v>42924</v>
      </c>
      <c r="H195" s="67">
        <v>43108</v>
      </c>
      <c r="I195" s="69">
        <v>6.1183000000000001E-2</v>
      </c>
      <c r="J195" s="103">
        <v>87.320106999999993</v>
      </c>
      <c r="K195" s="138"/>
      <c r="L195" s="24"/>
    </row>
    <row r="196" spans="1:12" s="37" customFormat="1" x14ac:dyDescent="0.2">
      <c r="A196" s="84"/>
      <c r="B196" s="84" t="s">
        <v>421</v>
      </c>
      <c r="C196" s="94">
        <v>3000000</v>
      </c>
      <c r="D196" s="65">
        <v>4.4400000000000002E-2</v>
      </c>
      <c r="E196" s="124">
        <v>41661</v>
      </c>
      <c r="F196" s="85">
        <v>47140</v>
      </c>
      <c r="G196" s="66">
        <v>42938</v>
      </c>
      <c r="H196" s="67">
        <v>43122</v>
      </c>
      <c r="I196" s="69">
        <v>6.1221999999999999E-2</v>
      </c>
      <c r="J196" s="103">
        <v>86.622669999999999</v>
      </c>
      <c r="K196" s="138"/>
      <c r="L196" s="24"/>
    </row>
    <row r="197" spans="1:12" s="37" customFormat="1" x14ac:dyDescent="0.2">
      <c r="A197" s="84"/>
      <c r="B197" s="84" t="s">
        <v>426</v>
      </c>
      <c r="C197" s="94">
        <v>4000000</v>
      </c>
      <c r="D197" s="65">
        <v>4.3499999999999997E-2</v>
      </c>
      <c r="E197" s="124">
        <v>41682</v>
      </c>
      <c r="F197" s="85">
        <v>47161</v>
      </c>
      <c r="G197" s="66">
        <v>42959</v>
      </c>
      <c r="H197" s="67">
        <v>43143</v>
      </c>
      <c r="I197" s="69">
        <v>6.1281000000000002E-2</v>
      </c>
      <c r="J197" s="103">
        <v>85.810896</v>
      </c>
      <c r="K197" s="138"/>
      <c r="L197" s="24"/>
    </row>
    <row r="198" spans="1:12" s="37" customFormat="1" x14ac:dyDescent="0.2">
      <c r="A198" s="84"/>
      <c r="B198" s="84" t="s">
        <v>432</v>
      </c>
      <c r="C198" s="94">
        <v>4000000</v>
      </c>
      <c r="D198" s="65">
        <v>4.3499999999999997E-2</v>
      </c>
      <c r="E198" s="124">
        <v>41717</v>
      </c>
      <c r="F198" s="85">
        <v>47196</v>
      </c>
      <c r="G198" s="66">
        <v>42997</v>
      </c>
      <c r="H198" s="67">
        <v>43178</v>
      </c>
      <c r="I198" s="69">
        <v>6.1378000000000002E-2</v>
      </c>
      <c r="J198" s="103">
        <v>85.649897999999993</v>
      </c>
      <c r="K198" s="138"/>
      <c r="L198" s="24"/>
    </row>
    <row r="199" spans="1:12" s="37" customFormat="1" x14ac:dyDescent="0.2">
      <c r="A199" s="84"/>
      <c r="B199" s="84" t="s">
        <v>438</v>
      </c>
      <c r="C199" s="94">
        <v>3000000</v>
      </c>
      <c r="D199" s="65">
        <v>4.3499999999999997E-2</v>
      </c>
      <c r="E199" s="124">
        <v>41766</v>
      </c>
      <c r="F199" s="85">
        <v>47245</v>
      </c>
      <c r="G199" s="66">
        <v>43046</v>
      </c>
      <c r="H199" s="67">
        <v>43227</v>
      </c>
      <c r="I199" s="69">
        <v>6.1513999999999999E-2</v>
      </c>
      <c r="J199" s="103">
        <v>85.430717999999999</v>
      </c>
      <c r="K199" s="138"/>
      <c r="L199" s="24"/>
    </row>
    <row r="200" spans="1:12" s="37" customFormat="1" x14ac:dyDescent="0.2">
      <c r="A200" s="84"/>
      <c r="B200" s="84" t="s">
        <v>441</v>
      </c>
      <c r="C200" s="94">
        <v>3000000</v>
      </c>
      <c r="D200" s="65">
        <v>4.3499999999999997E-2</v>
      </c>
      <c r="E200" s="124">
        <v>41773</v>
      </c>
      <c r="F200" s="85">
        <v>47252</v>
      </c>
      <c r="G200" s="66">
        <v>43053</v>
      </c>
      <c r="H200" s="67">
        <v>43234</v>
      </c>
      <c r="I200" s="69">
        <v>6.1532999999999997E-2</v>
      </c>
      <c r="J200" s="103">
        <v>85.400087999999997</v>
      </c>
      <c r="K200" s="138"/>
      <c r="L200" s="24"/>
    </row>
    <row r="201" spans="1:12" s="37" customFormat="1" x14ac:dyDescent="0.2">
      <c r="A201" s="84"/>
      <c r="B201" s="84" t="s">
        <v>445</v>
      </c>
      <c r="C201" s="94">
        <v>2000000</v>
      </c>
      <c r="D201" s="65">
        <v>4.3499999999999997E-2</v>
      </c>
      <c r="E201" s="124">
        <v>41801</v>
      </c>
      <c r="F201" s="85">
        <v>47280</v>
      </c>
      <c r="G201" s="66">
        <v>43080</v>
      </c>
      <c r="H201" s="67">
        <v>43262</v>
      </c>
      <c r="I201" s="69">
        <v>6.1610999999999999E-2</v>
      </c>
      <c r="J201" s="103">
        <v>85.279078999999996</v>
      </c>
      <c r="K201" s="138"/>
      <c r="L201" s="24"/>
    </row>
    <row r="202" spans="1:12" s="37" customFormat="1" x14ac:dyDescent="0.2">
      <c r="A202" s="84"/>
      <c r="B202" s="84" t="s">
        <v>449</v>
      </c>
      <c r="C202" s="94">
        <v>2000000</v>
      </c>
      <c r="D202" s="65">
        <v>4.3499999999999997E-2</v>
      </c>
      <c r="E202" s="124">
        <v>41843</v>
      </c>
      <c r="F202" s="85">
        <v>47322</v>
      </c>
      <c r="G202" s="66">
        <v>42939</v>
      </c>
      <c r="H202" s="67">
        <v>43123</v>
      </c>
      <c r="I202" s="69">
        <v>6.1727999999999998E-2</v>
      </c>
      <c r="J202" s="103">
        <v>85.087754000000004</v>
      </c>
      <c r="K202" s="138"/>
      <c r="L202" s="24"/>
    </row>
    <row r="203" spans="1:12" s="37" customFormat="1" x14ac:dyDescent="0.2">
      <c r="A203" s="84"/>
      <c r="B203" s="84" t="s">
        <v>451</v>
      </c>
      <c r="C203" s="94">
        <v>8000000</v>
      </c>
      <c r="D203" s="65">
        <v>4.8000000000000001E-2</v>
      </c>
      <c r="E203" s="124">
        <v>41845</v>
      </c>
      <c r="F203" s="85">
        <v>47324</v>
      </c>
      <c r="G203" s="66">
        <v>42941</v>
      </c>
      <c r="H203" s="67">
        <v>43125</v>
      </c>
      <c r="I203" s="69">
        <v>6.1733000000000003E-2</v>
      </c>
      <c r="J203" s="103">
        <v>88.760182</v>
      </c>
      <c r="K203" s="138"/>
      <c r="L203" s="24"/>
    </row>
    <row r="204" spans="1:12" s="37" customFormat="1" x14ac:dyDescent="0.2">
      <c r="A204" s="84"/>
      <c r="B204" s="84" t="s">
        <v>454</v>
      </c>
      <c r="C204" s="94">
        <v>7600000</v>
      </c>
      <c r="D204" s="65">
        <v>5.1499999999999997E-2</v>
      </c>
      <c r="E204" s="124">
        <v>41852</v>
      </c>
      <c r="F204" s="85">
        <v>47331</v>
      </c>
      <c r="G204" s="66">
        <v>42948</v>
      </c>
      <c r="H204" s="67">
        <v>43132</v>
      </c>
      <c r="I204" s="69">
        <v>6.1753000000000002E-2</v>
      </c>
      <c r="J204" s="103">
        <v>91.597339000000005</v>
      </c>
      <c r="K204" s="138"/>
      <c r="L204" s="24"/>
    </row>
    <row r="205" spans="1:12" s="37" customFormat="1" x14ac:dyDescent="0.2">
      <c r="A205" s="84"/>
      <c r="B205" s="84" t="s">
        <v>463</v>
      </c>
      <c r="C205" s="94">
        <v>5000000</v>
      </c>
      <c r="D205" s="65">
        <v>5.1400000000000001E-2</v>
      </c>
      <c r="E205" s="124">
        <v>41906</v>
      </c>
      <c r="F205" s="85">
        <v>47385</v>
      </c>
      <c r="G205" s="66">
        <v>43002</v>
      </c>
      <c r="H205" s="67">
        <v>43183</v>
      </c>
      <c r="I205" s="69">
        <v>6.1903E-2</v>
      </c>
      <c r="J205" s="103">
        <v>91.322899000000007</v>
      </c>
      <c r="K205" s="138"/>
      <c r="L205" s="24"/>
    </row>
    <row r="206" spans="1:12" s="37" customFormat="1" x14ac:dyDescent="0.2">
      <c r="A206" s="84"/>
      <c r="B206" s="84" t="s">
        <v>480</v>
      </c>
      <c r="C206" s="94">
        <v>3500000</v>
      </c>
      <c r="D206" s="65">
        <v>5.1400000000000001E-2</v>
      </c>
      <c r="E206" s="124">
        <v>41992</v>
      </c>
      <c r="F206" s="85">
        <v>47471</v>
      </c>
      <c r="G206" s="66">
        <v>43088</v>
      </c>
      <c r="H206" s="67">
        <v>43270</v>
      </c>
      <c r="I206" s="69">
        <v>6.2142000000000003E-2</v>
      </c>
      <c r="J206" s="103">
        <v>91.022317999999999</v>
      </c>
      <c r="K206" s="138"/>
      <c r="L206" s="24"/>
    </row>
    <row r="207" spans="1:12" s="37" customFormat="1" x14ac:dyDescent="0.2">
      <c r="A207" s="84"/>
      <c r="B207" s="84" t="s">
        <v>489</v>
      </c>
      <c r="C207" s="94">
        <v>7000000</v>
      </c>
      <c r="D207" s="65">
        <v>5.4899999999999997E-2</v>
      </c>
      <c r="E207" s="124">
        <v>42053</v>
      </c>
      <c r="F207" s="85">
        <v>47532</v>
      </c>
      <c r="G207" s="66">
        <v>42965</v>
      </c>
      <c r="H207" s="67">
        <v>43149</v>
      </c>
      <c r="I207" s="69">
        <v>6.2310999999999998E-2</v>
      </c>
      <c r="J207" s="103">
        <v>93.747347000000005</v>
      </c>
      <c r="K207" s="138"/>
      <c r="L207" s="24"/>
    </row>
    <row r="208" spans="1:12" s="37" customFormat="1" x14ac:dyDescent="0.2">
      <c r="A208" s="84"/>
      <c r="B208" s="84" t="s">
        <v>494</v>
      </c>
      <c r="C208" s="94">
        <v>7000000</v>
      </c>
      <c r="D208" s="65">
        <v>5.4899999999999997E-2</v>
      </c>
      <c r="E208" s="124">
        <v>42130</v>
      </c>
      <c r="F208" s="85">
        <v>47609</v>
      </c>
      <c r="G208" s="66">
        <v>43045</v>
      </c>
      <c r="H208" s="67">
        <v>43226</v>
      </c>
      <c r="I208" s="69">
        <v>6.2524999999999997E-2</v>
      </c>
      <c r="J208" s="103">
        <v>93.497838000000002</v>
      </c>
      <c r="K208" s="138"/>
      <c r="L208" s="24"/>
    </row>
    <row r="209" spans="1:12" s="37" customFormat="1" x14ac:dyDescent="0.2">
      <c r="A209" s="84"/>
      <c r="B209" s="84" t="s">
        <v>498</v>
      </c>
      <c r="C209" s="94">
        <v>2000000</v>
      </c>
      <c r="D209" s="65">
        <v>5.4899999999999997E-2</v>
      </c>
      <c r="E209" s="124">
        <v>42158</v>
      </c>
      <c r="F209" s="85">
        <v>47637</v>
      </c>
      <c r="G209" s="66">
        <v>43072</v>
      </c>
      <c r="H209" s="67">
        <v>43254</v>
      </c>
      <c r="I209" s="69">
        <v>6.2603000000000006E-2</v>
      </c>
      <c r="J209" s="103">
        <v>93.411134000000004</v>
      </c>
      <c r="K209" s="138"/>
      <c r="L209" s="24"/>
    </row>
    <row r="210" spans="1:12" s="37" customFormat="1" x14ac:dyDescent="0.2">
      <c r="A210" s="84"/>
      <c r="B210" s="84" t="s">
        <v>500</v>
      </c>
      <c r="C210" s="94">
        <v>2900000</v>
      </c>
      <c r="D210" s="65">
        <v>5.4899999999999997E-2</v>
      </c>
      <c r="E210" s="124">
        <v>42172</v>
      </c>
      <c r="F210" s="85">
        <v>47651</v>
      </c>
      <c r="G210" s="66">
        <v>43086</v>
      </c>
      <c r="H210" s="67">
        <v>43268</v>
      </c>
      <c r="I210" s="69">
        <v>6.2642000000000003E-2</v>
      </c>
      <c r="J210" s="103">
        <v>93.368108000000007</v>
      </c>
      <c r="K210" s="138"/>
      <c r="L210" s="24"/>
    </row>
    <row r="211" spans="1:12" s="37" customFormat="1" x14ac:dyDescent="0.2">
      <c r="A211" s="84"/>
      <c r="B211" s="84" t="s">
        <v>504</v>
      </c>
      <c r="C211" s="94">
        <v>5000000</v>
      </c>
      <c r="D211" s="65">
        <v>5.4800000000000001E-2</v>
      </c>
      <c r="E211" s="124">
        <v>42179</v>
      </c>
      <c r="F211" s="85">
        <v>47658</v>
      </c>
      <c r="G211" s="66">
        <v>43093</v>
      </c>
      <c r="H211" s="67">
        <v>43275</v>
      </c>
      <c r="I211" s="69">
        <v>6.2660999999999994E-2</v>
      </c>
      <c r="J211" s="103">
        <v>93.261464000000004</v>
      </c>
      <c r="K211" s="138"/>
      <c r="L211" s="24"/>
    </row>
    <row r="212" spans="1:12" s="37" customFormat="1" x14ac:dyDescent="0.2">
      <c r="A212" s="84"/>
      <c r="B212" s="84" t="s">
        <v>509</v>
      </c>
      <c r="C212" s="94">
        <v>2500000</v>
      </c>
      <c r="D212" s="65">
        <v>5.4699999999999999E-2</v>
      </c>
      <c r="E212" s="124">
        <v>42186</v>
      </c>
      <c r="F212" s="85">
        <v>47665</v>
      </c>
      <c r="G212" s="66">
        <v>42917</v>
      </c>
      <c r="H212" s="67">
        <v>43101</v>
      </c>
      <c r="I212" s="69">
        <v>6.2681000000000001E-2</v>
      </c>
      <c r="J212" s="103">
        <v>93.152726000000001</v>
      </c>
      <c r="K212" s="138"/>
      <c r="L212" s="24"/>
    </row>
    <row r="213" spans="1:12" s="37" customFormat="1" x14ac:dyDescent="0.2">
      <c r="A213" s="84"/>
      <c r="B213" s="84" t="s">
        <v>511</v>
      </c>
      <c r="C213" s="94">
        <v>5000000</v>
      </c>
      <c r="D213" s="65">
        <v>5.4699999999999999E-2</v>
      </c>
      <c r="E213" s="124">
        <v>42228</v>
      </c>
      <c r="F213" s="85">
        <v>47707</v>
      </c>
      <c r="G213" s="66">
        <v>42959</v>
      </c>
      <c r="H213" s="67">
        <v>43143</v>
      </c>
      <c r="I213" s="69">
        <v>6.2797000000000006E-2</v>
      </c>
      <c r="J213" s="103">
        <v>93.008448000000001</v>
      </c>
      <c r="K213" s="138"/>
      <c r="L213" s="24"/>
    </row>
    <row r="214" spans="1:12" s="37" customFormat="1" x14ac:dyDescent="0.2">
      <c r="A214" s="84"/>
      <c r="B214" s="84" t="s">
        <v>515</v>
      </c>
      <c r="C214" s="94">
        <v>13500000</v>
      </c>
      <c r="D214" s="65">
        <v>5.4699999999999999E-2</v>
      </c>
      <c r="E214" s="124">
        <v>42249</v>
      </c>
      <c r="F214" s="85">
        <v>47728</v>
      </c>
      <c r="G214" s="66">
        <v>42980</v>
      </c>
      <c r="H214" s="67">
        <v>43161</v>
      </c>
      <c r="I214" s="69">
        <v>6.2855999999999995E-2</v>
      </c>
      <c r="J214" s="103">
        <v>92.939020999999997</v>
      </c>
      <c r="K214" s="138"/>
      <c r="L214" s="24"/>
    </row>
    <row r="215" spans="1:12" s="37" customFormat="1" x14ac:dyDescent="0.2">
      <c r="A215" s="84"/>
      <c r="B215" s="84" t="s">
        <v>525</v>
      </c>
      <c r="C215" s="94">
        <v>1500000</v>
      </c>
      <c r="D215" s="65">
        <v>5.4699999999999999E-2</v>
      </c>
      <c r="E215" s="124">
        <v>42284</v>
      </c>
      <c r="F215" s="85">
        <v>47763</v>
      </c>
      <c r="G215" s="66">
        <v>43015</v>
      </c>
      <c r="H215" s="67">
        <v>43197</v>
      </c>
      <c r="I215" s="69">
        <v>6.2952999999999995E-2</v>
      </c>
      <c r="J215" s="103">
        <v>92.821755999999993</v>
      </c>
      <c r="K215" s="138"/>
      <c r="L215" s="24"/>
    </row>
    <row r="216" spans="1:12" s="37" customFormat="1" x14ac:dyDescent="0.2">
      <c r="A216" s="84"/>
      <c r="B216" s="84" t="s">
        <v>522</v>
      </c>
      <c r="C216" s="94">
        <v>3000000</v>
      </c>
      <c r="D216" s="65">
        <v>5.4600000000000003E-2</v>
      </c>
      <c r="E216" s="124">
        <v>42298</v>
      </c>
      <c r="F216" s="85">
        <v>47777</v>
      </c>
      <c r="G216" s="66">
        <v>43029</v>
      </c>
      <c r="H216" s="67">
        <v>43211</v>
      </c>
      <c r="I216" s="69">
        <v>6.2992000000000006E-2</v>
      </c>
      <c r="J216" s="103">
        <v>92.688738999999998</v>
      </c>
      <c r="K216" s="138"/>
      <c r="L216" s="24"/>
    </row>
    <row r="217" spans="1:12" s="37" customFormat="1" x14ac:dyDescent="0.2">
      <c r="A217" s="84"/>
      <c r="B217" s="84" t="s">
        <v>528</v>
      </c>
      <c r="C217" s="94">
        <v>1500000</v>
      </c>
      <c r="D217" s="65">
        <v>5.4600000000000003E-2</v>
      </c>
      <c r="E217" s="124">
        <v>42312</v>
      </c>
      <c r="F217" s="85">
        <v>47791</v>
      </c>
      <c r="G217" s="66">
        <v>43043</v>
      </c>
      <c r="H217" s="67">
        <v>43224</v>
      </c>
      <c r="I217" s="69">
        <v>6.3031000000000004E-2</v>
      </c>
      <c r="J217" s="103">
        <v>92.643277999999995</v>
      </c>
      <c r="K217" s="138"/>
      <c r="L217" s="24"/>
    </row>
    <row r="218" spans="1:12" s="37" customFormat="1" x14ac:dyDescent="0.2">
      <c r="A218" s="84"/>
      <c r="B218" s="84" t="s">
        <v>533</v>
      </c>
      <c r="C218" s="94">
        <v>5000000</v>
      </c>
      <c r="D218" s="65">
        <v>5.4600000000000003E-2</v>
      </c>
      <c r="E218" s="124">
        <v>42354</v>
      </c>
      <c r="F218" s="85">
        <v>47833</v>
      </c>
      <c r="G218" s="66">
        <v>43085</v>
      </c>
      <c r="H218" s="67">
        <v>43267</v>
      </c>
      <c r="I218" s="69">
        <v>6.3146999999999995E-2</v>
      </c>
      <c r="J218" s="103">
        <v>92.509124999999997</v>
      </c>
      <c r="K218" s="138"/>
      <c r="L218" s="24"/>
    </row>
    <row r="219" spans="1:12" s="37" customFormat="1" x14ac:dyDescent="0.2">
      <c r="A219" s="84"/>
      <c r="B219" s="84" t="s">
        <v>536</v>
      </c>
      <c r="C219" s="94">
        <v>3500000</v>
      </c>
      <c r="D219" s="65">
        <v>5.4800000000000001E-2</v>
      </c>
      <c r="E219" s="124">
        <v>42389</v>
      </c>
      <c r="F219" s="85">
        <v>47868</v>
      </c>
      <c r="G219" s="66">
        <v>42936</v>
      </c>
      <c r="H219" s="67">
        <v>43120</v>
      </c>
      <c r="I219" s="69">
        <v>6.3243999999999995E-2</v>
      </c>
      <c r="J219" s="103">
        <v>92.567142000000004</v>
      </c>
      <c r="K219" s="138"/>
      <c r="L219" s="24"/>
    </row>
    <row r="220" spans="1:12" s="37" customFormat="1" x14ac:dyDescent="0.2">
      <c r="A220" s="84"/>
      <c r="B220" s="84" t="s">
        <v>538</v>
      </c>
      <c r="C220" s="94">
        <v>12000000</v>
      </c>
      <c r="D220" s="65">
        <v>5.5E-2</v>
      </c>
      <c r="E220" s="124">
        <v>42396</v>
      </c>
      <c r="F220" s="85">
        <v>47875</v>
      </c>
      <c r="G220" s="66">
        <v>42943</v>
      </c>
      <c r="H220" s="67">
        <v>43127</v>
      </c>
      <c r="I220" s="69">
        <v>6.3264000000000001E-2</v>
      </c>
      <c r="J220" s="103">
        <v>92.718239999999994</v>
      </c>
      <c r="K220" s="138"/>
      <c r="L220" s="24"/>
    </row>
    <row r="221" spans="1:12" s="37" customFormat="1" x14ac:dyDescent="0.2">
      <c r="A221" s="84"/>
      <c r="B221" s="84" t="s">
        <v>540</v>
      </c>
      <c r="C221" s="94">
        <v>3900000</v>
      </c>
      <c r="D221" s="65">
        <v>5.5300000000000002E-2</v>
      </c>
      <c r="E221" s="124">
        <v>42403</v>
      </c>
      <c r="F221" s="85">
        <v>47882</v>
      </c>
      <c r="G221" s="66">
        <v>42950</v>
      </c>
      <c r="H221" s="67">
        <v>43134</v>
      </c>
      <c r="I221" s="69">
        <v>6.3283000000000006E-2</v>
      </c>
      <c r="J221" s="103">
        <v>92.958679000000004</v>
      </c>
      <c r="K221" s="138"/>
      <c r="L221" s="24"/>
    </row>
    <row r="222" spans="1:12" s="37" customFormat="1" x14ac:dyDescent="0.2">
      <c r="A222" s="84"/>
      <c r="B222" s="84" t="s">
        <v>545</v>
      </c>
      <c r="C222" s="94">
        <v>14000000</v>
      </c>
      <c r="D222" s="65">
        <v>5.5899999999999998E-2</v>
      </c>
      <c r="E222" s="124">
        <v>42445</v>
      </c>
      <c r="F222" s="85">
        <v>47923</v>
      </c>
      <c r="G222" s="66">
        <v>42994</v>
      </c>
      <c r="H222" s="67">
        <v>43175</v>
      </c>
      <c r="I222" s="69">
        <v>6.3396999999999995E-2</v>
      </c>
      <c r="J222" s="103">
        <v>93.349900000000005</v>
      </c>
      <c r="K222" s="138"/>
      <c r="L222" s="24"/>
    </row>
    <row r="223" spans="1:12" s="37" customFormat="1" x14ac:dyDescent="0.2">
      <c r="A223" s="84"/>
      <c r="B223" s="84" t="s">
        <v>547</v>
      </c>
      <c r="C223" s="94">
        <v>2000000</v>
      </c>
      <c r="D223" s="65">
        <v>5.6000000000000001E-2</v>
      </c>
      <c r="E223" s="124">
        <v>42452</v>
      </c>
      <c r="F223" s="85">
        <v>47930</v>
      </c>
      <c r="G223" s="66">
        <v>43001</v>
      </c>
      <c r="H223" s="67">
        <v>43182</v>
      </c>
      <c r="I223" s="69">
        <v>6.3417000000000001E-2</v>
      </c>
      <c r="J223" s="103">
        <v>93.415079000000006</v>
      </c>
      <c r="K223" s="138"/>
      <c r="L223" s="24"/>
    </row>
    <row r="224" spans="1:12" s="37" customFormat="1" x14ac:dyDescent="0.2">
      <c r="A224" s="84"/>
      <c r="B224" s="84" t="s">
        <v>550</v>
      </c>
      <c r="C224" s="94">
        <v>2000000</v>
      </c>
      <c r="D224" s="65">
        <v>5.6300000000000003E-2</v>
      </c>
      <c r="E224" s="124">
        <v>42461</v>
      </c>
      <c r="F224" s="85">
        <v>47939</v>
      </c>
      <c r="G224" s="66">
        <v>43009</v>
      </c>
      <c r="H224" s="67">
        <v>43191</v>
      </c>
      <c r="I224" s="69">
        <v>6.3441999999999998E-2</v>
      </c>
      <c r="J224" s="103">
        <v>93.652366000000001</v>
      </c>
      <c r="K224" s="138"/>
      <c r="L224" s="24"/>
    </row>
    <row r="225" spans="1:12" s="37" customFormat="1" x14ac:dyDescent="0.2">
      <c r="A225" s="84"/>
      <c r="B225" s="84" t="s">
        <v>552</v>
      </c>
      <c r="C225" s="94">
        <v>5000000</v>
      </c>
      <c r="D225" s="65">
        <v>5.6500000000000002E-2</v>
      </c>
      <c r="E225" s="124">
        <v>42494</v>
      </c>
      <c r="F225" s="85">
        <v>47972</v>
      </c>
      <c r="G225" s="66">
        <v>43043</v>
      </c>
      <c r="H225" s="67">
        <v>43224</v>
      </c>
      <c r="I225" s="69">
        <v>6.3533000000000006E-2</v>
      </c>
      <c r="J225" s="103">
        <v>93.725943999999998</v>
      </c>
      <c r="K225" s="138"/>
      <c r="L225" s="24"/>
    </row>
    <row r="226" spans="1:12" s="37" customFormat="1" x14ac:dyDescent="0.2">
      <c r="A226" s="84"/>
      <c r="B226" s="84" t="s">
        <v>556</v>
      </c>
      <c r="C226" s="94">
        <v>10000000</v>
      </c>
      <c r="D226" s="65">
        <v>5.7500000000000002E-2</v>
      </c>
      <c r="E226" s="124">
        <v>42503</v>
      </c>
      <c r="F226" s="85">
        <v>47981</v>
      </c>
      <c r="G226" s="66">
        <v>43052</v>
      </c>
      <c r="H226" s="67">
        <v>43233</v>
      </c>
      <c r="I226" s="69">
        <v>6.3558000000000003E-2</v>
      </c>
      <c r="J226" s="103">
        <v>94.589537000000007</v>
      </c>
      <c r="K226" s="138"/>
      <c r="L226" s="24"/>
    </row>
    <row r="227" spans="1:12" s="37" customFormat="1" x14ac:dyDescent="0.2">
      <c r="A227" s="84"/>
      <c r="B227" s="84" t="s">
        <v>558</v>
      </c>
      <c r="C227" s="94">
        <v>10000000</v>
      </c>
      <c r="D227" s="65">
        <v>5.8999999999999997E-2</v>
      </c>
      <c r="E227" s="124">
        <v>42515</v>
      </c>
      <c r="F227" s="85">
        <v>47993</v>
      </c>
      <c r="G227" s="66">
        <v>43064</v>
      </c>
      <c r="H227" s="67">
        <v>43245</v>
      </c>
      <c r="I227" s="69">
        <v>6.3591999999999996E-2</v>
      </c>
      <c r="J227" s="103">
        <v>95.892458000000005</v>
      </c>
      <c r="K227" s="138"/>
      <c r="L227" s="24"/>
    </row>
    <row r="228" spans="1:12" s="37" customFormat="1" x14ac:dyDescent="0.2">
      <c r="A228" s="84"/>
      <c r="B228" s="84" t="s">
        <v>560</v>
      </c>
      <c r="C228" s="94">
        <v>15500000</v>
      </c>
      <c r="D228" s="65">
        <v>6.0100000000000001E-2</v>
      </c>
      <c r="E228" s="124">
        <v>42522</v>
      </c>
      <c r="F228" s="85">
        <v>48000</v>
      </c>
      <c r="G228" s="66">
        <v>43070</v>
      </c>
      <c r="H228" s="67">
        <v>43252</v>
      </c>
      <c r="I228" s="69">
        <v>6.3611000000000001E-2</v>
      </c>
      <c r="J228" s="103">
        <v>96.856370999999996</v>
      </c>
      <c r="K228" s="138"/>
      <c r="L228" s="24"/>
    </row>
    <row r="229" spans="1:12" s="37" customFormat="1" x14ac:dyDescent="0.2">
      <c r="A229" s="84"/>
      <c r="B229" s="84" t="s">
        <v>562</v>
      </c>
      <c r="C229" s="94">
        <v>10000000</v>
      </c>
      <c r="D229" s="65">
        <v>6.0999999999999999E-2</v>
      </c>
      <c r="E229" s="124">
        <v>42529</v>
      </c>
      <c r="F229" s="85">
        <v>48007</v>
      </c>
      <c r="G229" s="66">
        <v>43077</v>
      </c>
      <c r="H229" s="67">
        <v>43259</v>
      </c>
      <c r="I229" s="69">
        <v>6.3630999999999993E-2</v>
      </c>
      <c r="J229" s="103">
        <v>97.642003000000003</v>
      </c>
      <c r="K229" s="138"/>
      <c r="L229" s="24"/>
    </row>
    <row r="230" spans="1:12" s="37" customFormat="1" x14ac:dyDescent="0.2">
      <c r="A230" s="84"/>
      <c r="B230" s="84" t="s">
        <v>565</v>
      </c>
      <c r="C230" s="94">
        <v>11000000</v>
      </c>
      <c r="D230" s="65">
        <v>6.2E-2</v>
      </c>
      <c r="E230" s="124" t="s">
        <v>566</v>
      </c>
      <c r="F230" s="85">
        <v>48014</v>
      </c>
      <c r="G230" s="66">
        <v>43084</v>
      </c>
      <c r="H230" s="67">
        <v>43266</v>
      </c>
      <c r="I230" s="69">
        <v>6.3649999999999998E-2</v>
      </c>
      <c r="J230" s="103">
        <v>98.519447</v>
      </c>
      <c r="K230" s="138"/>
      <c r="L230" s="24"/>
    </row>
    <row r="231" spans="1:12" s="37" customFormat="1" x14ac:dyDescent="0.2">
      <c r="A231" s="84"/>
      <c r="B231" s="84" t="s">
        <v>569</v>
      </c>
      <c r="C231" s="94">
        <v>14000000</v>
      </c>
      <c r="D231" s="65">
        <v>6.3E-2</v>
      </c>
      <c r="E231" s="124">
        <v>42543</v>
      </c>
      <c r="F231" s="85">
        <v>48021</v>
      </c>
      <c r="G231" s="66">
        <v>43091</v>
      </c>
      <c r="H231" s="67">
        <v>43273</v>
      </c>
      <c r="I231" s="69">
        <v>6.3669000000000003E-2</v>
      </c>
      <c r="J231" s="103">
        <v>99.398488</v>
      </c>
      <c r="K231" s="138"/>
      <c r="L231" s="24"/>
    </row>
    <row r="232" spans="1:12" s="37" customFormat="1" x14ac:dyDescent="0.2">
      <c r="A232" s="84"/>
      <c r="B232" s="84" t="s">
        <v>573</v>
      </c>
      <c r="C232" s="94">
        <v>10000000</v>
      </c>
      <c r="D232" s="65">
        <v>6.4000000000000001E-2</v>
      </c>
      <c r="E232" s="124">
        <v>42557</v>
      </c>
      <c r="F232" s="85">
        <v>48035</v>
      </c>
      <c r="G232" s="66">
        <v>42922</v>
      </c>
      <c r="H232" s="67">
        <v>43106</v>
      </c>
      <c r="I232" s="69">
        <v>6.3708000000000001E-2</v>
      </c>
      <c r="J232" s="103">
        <v>100.260391</v>
      </c>
      <c r="K232" s="138"/>
      <c r="L232" s="24"/>
    </row>
    <row r="233" spans="1:12" s="37" customFormat="1" x14ac:dyDescent="0.2">
      <c r="A233" s="84"/>
      <c r="B233" s="84" t="s">
        <v>575</v>
      </c>
      <c r="C233" s="94">
        <v>11000000</v>
      </c>
      <c r="D233" s="65">
        <v>6.5000000000000002E-2</v>
      </c>
      <c r="E233" s="124">
        <v>42571</v>
      </c>
      <c r="F233" s="85">
        <v>48049</v>
      </c>
      <c r="G233" s="66">
        <v>42936</v>
      </c>
      <c r="H233" s="67">
        <v>43120</v>
      </c>
      <c r="I233" s="69">
        <v>6.3746999999999998E-2</v>
      </c>
      <c r="J233" s="103">
        <v>101.12097799999999</v>
      </c>
      <c r="K233" s="138"/>
      <c r="L233" s="24"/>
    </row>
    <row r="234" spans="1:12" s="37" customFormat="1" x14ac:dyDescent="0.2">
      <c r="A234" s="84"/>
      <c r="B234" s="84" t="s">
        <v>579</v>
      </c>
      <c r="C234" s="94">
        <v>12000000</v>
      </c>
      <c r="D234" s="65">
        <v>6.6400000000000001E-2</v>
      </c>
      <c r="E234" s="124">
        <v>42578</v>
      </c>
      <c r="F234" s="85">
        <v>48056</v>
      </c>
      <c r="G234" s="66">
        <v>42943</v>
      </c>
      <c r="H234" s="67">
        <v>43127</v>
      </c>
      <c r="I234" s="69">
        <v>6.3767000000000004E-2</v>
      </c>
      <c r="J234" s="103">
        <v>102.36127500000001</v>
      </c>
      <c r="K234" s="138"/>
      <c r="L234" s="24"/>
    </row>
    <row r="235" spans="1:12" s="37" customFormat="1" x14ac:dyDescent="0.2">
      <c r="A235" s="84"/>
      <c r="B235" s="84" t="s">
        <v>582</v>
      </c>
      <c r="C235" s="94">
        <v>10000000</v>
      </c>
      <c r="D235" s="65">
        <v>6.7500000000000004E-2</v>
      </c>
      <c r="E235" s="124">
        <v>42599</v>
      </c>
      <c r="F235" s="85">
        <v>48077</v>
      </c>
      <c r="G235" s="66">
        <v>42964</v>
      </c>
      <c r="H235" s="67">
        <v>43148</v>
      </c>
      <c r="I235" s="69">
        <v>6.3825000000000007E-2</v>
      </c>
      <c r="J235" s="103">
        <v>103.302285</v>
      </c>
      <c r="K235" s="138"/>
      <c r="L235" s="24"/>
    </row>
    <row r="236" spans="1:12" s="37" customFormat="1" x14ac:dyDescent="0.2">
      <c r="A236" s="84"/>
      <c r="B236" s="84" t="s">
        <v>584</v>
      </c>
      <c r="C236" s="94">
        <v>2000000</v>
      </c>
      <c r="D236" s="65">
        <v>6.7699999999999996E-2</v>
      </c>
      <c r="E236" s="124">
        <v>42619</v>
      </c>
      <c r="F236" s="85">
        <v>48097</v>
      </c>
      <c r="G236" s="66">
        <v>42984</v>
      </c>
      <c r="H236" s="67">
        <v>43165</v>
      </c>
      <c r="I236" s="69">
        <v>6.3880999999999993E-2</v>
      </c>
      <c r="J236" s="103">
        <v>103.43674799999999</v>
      </c>
      <c r="K236" s="138"/>
      <c r="L236" s="24"/>
    </row>
    <row r="237" spans="1:12" s="37" customFormat="1" x14ac:dyDescent="0.2">
      <c r="A237" s="84"/>
      <c r="B237" s="84" t="s">
        <v>587</v>
      </c>
      <c r="C237" s="94">
        <v>500000</v>
      </c>
      <c r="D237" s="65">
        <v>6.8000000000000005E-2</v>
      </c>
      <c r="E237" s="124">
        <v>42627</v>
      </c>
      <c r="F237" s="85">
        <v>48105</v>
      </c>
      <c r="G237" s="66">
        <v>42992</v>
      </c>
      <c r="H237" s="67">
        <v>43173</v>
      </c>
      <c r="I237" s="69">
        <v>6.3903000000000001E-2</v>
      </c>
      <c r="J237" s="103">
        <v>103.690485</v>
      </c>
      <c r="K237" s="138"/>
      <c r="L237" s="24"/>
    </row>
    <row r="238" spans="1:12" s="37" customFormat="1" x14ac:dyDescent="0.2">
      <c r="A238" s="84"/>
      <c r="B238" s="84" t="s">
        <v>590</v>
      </c>
      <c r="C238" s="94">
        <v>550000</v>
      </c>
      <c r="D238" s="65">
        <v>6.8000000000000005E-2</v>
      </c>
      <c r="E238" s="124">
        <v>42641</v>
      </c>
      <c r="F238" s="85">
        <v>48119</v>
      </c>
      <c r="G238" s="66">
        <v>43006</v>
      </c>
      <c r="H238" s="67">
        <v>43187</v>
      </c>
      <c r="I238" s="69">
        <v>6.3941999999999999E-2</v>
      </c>
      <c r="J238" s="103">
        <v>103.66041800000001</v>
      </c>
      <c r="K238" s="138"/>
      <c r="L238" s="24"/>
    </row>
    <row r="239" spans="1:12" s="37" customFormat="1" x14ac:dyDescent="0.2">
      <c r="A239" s="84"/>
      <c r="B239" s="84" t="s">
        <v>593</v>
      </c>
      <c r="C239" s="94">
        <v>500000</v>
      </c>
      <c r="D239" s="65">
        <v>6.8000000000000005E-2</v>
      </c>
      <c r="E239" s="124">
        <v>42648</v>
      </c>
      <c r="F239" s="85">
        <v>48126</v>
      </c>
      <c r="G239" s="66">
        <v>43013</v>
      </c>
      <c r="H239" s="67">
        <v>43195</v>
      </c>
      <c r="I239" s="69">
        <v>6.3961000000000004E-2</v>
      </c>
      <c r="J239" s="103">
        <v>103.64626699999999</v>
      </c>
      <c r="K239" s="138"/>
      <c r="L239" s="24"/>
    </row>
    <row r="240" spans="1:12" s="37" customFormat="1" x14ac:dyDescent="0.2">
      <c r="A240" s="84"/>
      <c r="B240" s="84" t="s">
        <v>596</v>
      </c>
      <c r="C240" s="94">
        <v>500000</v>
      </c>
      <c r="D240" s="65">
        <v>6.8000000000000005E-2</v>
      </c>
      <c r="E240" s="124">
        <v>42662</v>
      </c>
      <c r="F240" s="85">
        <v>48140</v>
      </c>
      <c r="G240" s="66">
        <v>43027</v>
      </c>
      <c r="H240" s="67">
        <v>43209</v>
      </c>
      <c r="I240" s="69">
        <v>6.4000000000000001E-2</v>
      </c>
      <c r="J240" s="103">
        <v>103.616945</v>
      </c>
      <c r="K240" s="138"/>
      <c r="L240" s="24"/>
    </row>
    <row r="241" spans="1:12" s="37" customFormat="1" x14ac:dyDescent="0.2">
      <c r="A241" s="84" t="s">
        <v>600</v>
      </c>
      <c r="B241" s="84" t="s">
        <v>603</v>
      </c>
      <c r="C241" s="94">
        <v>11000000</v>
      </c>
      <c r="D241" s="65">
        <v>6.9000000000000006E-2</v>
      </c>
      <c r="E241" s="124">
        <v>42683</v>
      </c>
      <c r="F241" s="85">
        <v>48161</v>
      </c>
      <c r="G241" s="66">
        <v>43048</v>
      </c>
      <c r="H241" s="67">
        <v>43229</v>
      </c>
      <c r="I241" s="69">
        <v>6.4058000000000004E-2</v>
      </c>
      <c r="J241" s="103">
        <v>104.48352199999999</v>
      </c>
      <c r="K241" s="138"/>
      <c r="L241" s="24"/>
    </row>
    <row r="242" spans="1:12" s="37" customFormat="1" x14ac:dyDescent="0.2">
      <c r="A242" s="84" t="s">
        <v>606</v>
      </c>
      <c r="B242" s="84" t="s">
        <v>609</v>
      </c>
      <c r="C242" s="94">
        <v>11000000</v>
      </c>
      <c r="D242" s="65">
        <v>7.0000000000000007E-2</v>
      </c>
      <c r="E242" s="124">
        <v>42711</v>
      </c>
      <c r="F242" s="85">
        <v>48189</v>
      </c>
      <c r="G242" s="66">
        <v>43076</v>
      </c>
      <c r="H242" s="67">
        <v>43258</v>
      </c>
      <c r="I242" s="69">
        <v>6.4135999999999999E-2</v>
      </c>
      <c r="J242" s="103">
        <v>105.343037</v>
      </c>
      <c r="K242" s="138"/>
      <c r="L242" s="24"/>
    </row>
    <row r="243" spans="1:12" s="37" customFormat="1" x14ac:dyDescent="0.2">
      <c r="A243" s="84" t="s">
        <v>612</v>
      </c>
      <c r="B243" s="84" t="s">
        <v>614</v>
      </c>
      <c r="C243" s="94">
        <v>20000000</v>
      </c>
      <c r="D243" s="65">
        <v>7.0400000000000004E-2</v>
      </c>
      <c r="E243" s="124">
        <v>42746</v>
      </c>
      <c r="F243" s="85">
        <v>48224</v>
      </c>
      <c r="G243" s="66">
        <v>42927</v>
      </c>
      <c r="H243" s="67">
        <v>43111</v>
      </c>
      <c r="I243" s="69">
        <v>6.4232999999999998E-2</v>
      </c>
      <c r="J243" s="103">
        <v>105.643349</v>
      </c>
      <c r="K243" s="138"/>
      <c r="L243" s="24"/>
    </row>
    <row r="244" spans="1:12" s="37" customFormat="1" x14ac:dyDescent="0.2">
      <c r="A244" s="84" t="s">
        <v>615</v>
      </c>
      <c r="B244" s="84" t="s">
        <v>617</v>
      </c>
      <c r="C244" s="94">
        <v>19000000</v>
      </c>
      <c r="D244" s="65">
        <v>7.0900000000000005E-2</v>
      </c>
      <c r="E244" s="124">
        <v>42774</v>
      </c>
      <c r="F244" s="85">
        <v>48252</v>
      </c>
      <c r="G244" s="66">
        <v>42955</v>
      </c>
      <c r="H244" s="67">
        <v>43139</v>
      </c>
      <c r="I244" s="69">
        <v>6.4310999999999993E-2</v>
      </c>
      <c r="J244" s="103">
        <v>106.04088299999999</v>
      </c>
      <c r="K244" s="138"/>
      <c r="L244" s="24"/>
    </row>
    <row r="245" spans="1:12" s="37" customFormat="1" x14ac:dyDescent="0.2">
      <c r="A245" s="84" t="s">
        <v>618</v>
      </c>
      <c r="B245" s="84" t="s">
        <v>620</v>
      </c>
      <c r="C245" s="94">
        <v>3000000</v>
      </c>
      <c r="D245" s="65">
        <v>7.0699999999999999E-2</v>
      </c>
      <c r="E245" s="124">
        <v>42802</v>
      </c>
      <c r="F245" s="85">
        <v>48281</v>
      </c>
      <c r="G245" s="66">
        <v>42986</v>
      </c>
      <c r="H245" s="67">
        <v>43167</v>
      </c>
      <c r="I245" s="69">
        <v>6.4392000000000005E-2</v>
      </c>
      <c r="J245" s="103">
        <v>105.79637</v>
      </c>
      <c r="K245" s="138"/>
      <c r="L245" s="24"/>
    </row>
    <row r="246" spans="1:12" s="37" customFormat="1" x14ac:dyDescent="0.2">
      <c r="A246" s="84" t="s">
        <v>623</v>
      </c>
      <c r="B246" s="84" t="s">
        <v>624</v>
      </c>
      <c r="C246" s="94">
        <v>4000000</v>
      </c>
      <c r="D246" s="65">
        <v>7.0699999999999999E-2</v>
      </c>
      <c r="E246" s="124">
        <v>42816</v>
      </c>
      <c r="F246" s="85">
        <v>48295</v>
      </c>
      <c r="G246" s="66">
        <v>43000</v>
      </c>
      <c r="H246" s="67">
        <v>43181</v>
      </c>
      <c r="I246" s="69">
        <v>6.4431000000000002E-2</v>
      </c>
      <c r="J246" s="103">
        <v>105.76798599999999</v>
      </c>
      <c r="K246" s="138"/>
      <c r="L246" s="24"/>
    </row>
    <row r="247" spans="1:12" s="37" customFormat="1" x14ac:dyDescent="0.2">
      <c r="A247" s="84" t="s">
        <v>625</v>
      </c>
      <c r="B247" s="84" t="s">
        <v>626</v>
      </c>
      <c r="C247" s="94">
        <v>2000000</v>
      </c>
      <c r="D247" s="65">
        <v>7.0699999999999999E-2</v>
      </c>
      <c r="E247" s="124">
        <v>42837</v>
      </c>
      <c r="F247" s="85">
        <v>48316</v>
      </c>
      <c r="G247" s="66">
        <v>43020</v>
      </c>
      <c r="H247" s="67">
        <v>43202</v>
      </c>
      <c r="I247" s="69">
        <v>6.4489000000000005E-2</v>
      </c>
      <c r="J247" s="103">
        <v>105.72648599999999</v>
      </c>
      <c r="K247" s="138"/>
      <c r="L247" s="24"/>
    </row>
    <row r="248" spans="1:12" s="37" customFormat="1" x14ac:dyDescent="0.2">
      <c r="A248" s="84" t="s">
        <v>630</v>
      </c>
      <c r="B248" s="84">
        <v>48379</v>
      </c>
      <c r="C248" s="94">
        <v>33090000</v>
      </c>
      <c r="D248" s="65">
        <v>6.5000000000000002E-2</v>
      </c>
      <c r="E248" s="124">
        <v>42900</v>
      </c>
      <c r="F248" s="85">
        <v>48379</v>
      </c>
      <c r="G248" s="66">
        <v>43083</v>
      </c>
      <c r="H248" s="67">
        <v>43265</v>
      </c>
      <c r="I248" s="69">
        <v>6.4663999999999999E-2</v>
      </c>
      <c r="J248" s="103">
        <v>100.308137</v>
      </c>
      <c r="K248" s="138"/>
      <c r="L248" s="24"/>
    </row>
    <row r="249" spans="1:12" s="37" customFormat="1" x14ac:dyDescent="0.2">
      <c r="A249" s="84" t="s">
        <v>634</v>
      </c>
      <c r="B249" s="84">
        <v>48477</v>
      </c>
      <c r="C249" s="94">
        <f>37100000+20000000</f>
        <v>57100000</v>
      </c>
      <c r="D249" s="65">
        <v>6.5000000000000002E-2</v>
      </c>
      <c r="E249" s="124">
        <v>42998</v>
      </c>
      <c r="F249" s="85">
        <v>48477</v>
      </c>
      <c r="G249" s="66">
        <v>42998</v>
      </c>
      <c r="H249" s="67">
        <v>43179</v>
      </c>
      <c r="I249" s="69">
        <v>6.4935999999999994E-2</v>
      </c>
      <c r="J249" s="103">
        <v>100.047301</v>
      </c>
      <c r="K249" s="138"/>
      <c r="L249" s="24"/>
    </row>
    <row r="250" spans="1:12" s="37" customFormat="1" x14ac:dyDescent="0.2">
      <c r="A250" s="84" t="s">
        <v>631</v>
      </c>
      <c r="B250" s="84">
        <v>50268</v>
      </c>
      <c r="C250" s="94">
        <v>66000000</v>
      </c>
      <c r="D250" s="65">
        <v>7.0000000000000007E-2</v>
      </c>
      <c r="E250" s="124">
        <v>42963</v>
      </c>
      <c r="F250" s="85">
        <v>50268</v>
      </c>
      <c r="G250" s="66">
        <v>42963</v>
      </c>
      <c r="H250" s="67">
        <v>43147</v>
      </c>
      <c r="I250" s="69">
        <v>6.9911000000000001E-2</v>
      </c>
      <c r="J250" s="103">
        <v>100.08279400000001</v>
      </c>
      <c r="K250" s="138"/>
      <c r="L250" s="24"/>
    </row>
    <row r="251" spans="1:12" x14ac:dyDescent="0.2">
      <c r="B251" s="37"/>
      <c r="C251" s="37"/>
      <c r="D251" s="37"/>
      <c r="E251" s="37"/>
      <c r="F251" s="37"/>
      <c r="G251" s="37"/>
      <c r="H251" s="37"/>
      <c r="J251" s="37"/>
      <c r="K251" s="44"/>
    </row>
    <row r="252" spans="1:12" s="1" customFormat="1" x14ac:dyDescent="0.2">
      <c r="A252" s="1" t="s">
        <v>90</v>
      </c>
    </row>
    <row r="253" spans="1:12" s="1" customFormat="1" x14ac:dyDescent="0.2">
      <c r="A253" s="1" t="s">
        <v>95</v>
      </c>
    </row>
    <row r="254" spans="1:12" s="1" customFormat="1" x14ac:dyDescent="0.2">
      <c r="A254" s="131" t="s">
        <v>94</v>
      </c>
      <c r="B254" s="131"/>
      <c r="C254" s="131"/>
      <c r="D254" s="131"/>
      <c r="E254" s="131"/>
      <c r="F254" s="131"/>
      <c r="G254" s="131"/>
      <c r="H254" s="131"/>
      <c r="I254" s="131"/>
      <c r="J254" s="131"/>
      <c r="L254" s="95"/>
    </row>
    <row r="255" spans="1:12" x14ac:dyDescent="0.2">
      <c r="A255" s="131" t="s">
        <v>137</v>
      </c>
      <c r="B255" s="1"/>
      <c r="C255" s="1"/>
      <c r="D255" s="1"/>
      <c r="E255" s="1"/>
      <c r="F255" s="1"/>
      <c r="G255" s="7"/>
      <c r="H255" s="7"/>
      <c r="I255"/>
      <c r="J255" s="26"/>
      <c r="L255" s="26"/>
    </row>
    <row r="256" spans="1:12" s="1" customFormat="1" x14ac:dyDescent="0.2">
      <c r="A256" s="1" t="s">
        <v>138</v>
      </c>
    </row>
    <row r="257" spans="1:12" x14ac:dyDescent="0.2">
      <c r="A257" s="1" t="s">
        <v>136</v>
      </c>
      <c r="B257" s="1"/>
      <c r="C257" s="1"/>
      <c r="D257" s="1"/>
      <c r="E257" s="1"/>
      <c r="F257" s="1"/>
      <c r="G257" s="7"/>
      <c r="H257" s="7"/>
      <c r="I257"/>
      <c r="J257" s="26"/>
      <c r="L257" s="26"/>
    </row>
    <row r="258" spans="1:12" x14ac:dyDescent="0.2">
      <c r="A258" s="1" t="s">
        <v>88</v>
      </c>
      <c r="B258" s="1"/>
      <c r="C258" s="1"/>
      <c r="D258" s="1"/>
      <c r="E258" s="1"/>
      <c r="F258" s="1"/>
      <c r="G258" s="1"/>
      <c r="H258" s="7"/>
      <c r="I258"/>
      <c r="J258" s="26"/>
      <c r="L258" s="26"/>
    </row>
    <row r="259" spans="1:12" x14ac:dyDescent="0.2">
      <c r="A259" s="1" t="s">
        <v>13</v>
      </c>
      <c r="B259" s="1"/>
      <c r="C259" s="1"/>
      <c r="D259" s="1"/>
      <c r="E259" s="1"/>
      <c r="F259" s="1"/>
      <c r="G259" s="1"/>
      <c r="H259" s="7"/>
      <c r="I259"/>
      <c r="J259" s="26"/>
      <c r="L259" s="26"/>
    </row>
    <row r="260" spans="1:12" x14ac:dyDescent="0.2">
      <c r="B260" s="1"/>
      <c r="C260" s="1"/>
      <c r="D260" s="1"/>
      <c r="E260" s="1"/>
      <c r="F260" s="1"/>
      <c r="G260" s="1"/>
      <c r="H260" s="1"/>
      <c r="I260" s="7"/>
      <c r="K260" s="26"/>
      <c r="L260" s="26"/>
    </row>
    <row r="261" spans="1:12" x14ac:dyDescent="0.2">
      <c r="B261" s="7"/>
      <c r="G261" s="11"/>
      <c r="H261" s="1"/>
      <c r="I261" s="7"/>
      <c r="K261" s="15"/>
    </row>
    <row r="262" spans="1:12" x14ac:dyDescent="0.2">
      <c r="C262" s="1"/>
      <c r="D262" s="1"/>
      <c r="E262" s="1"/>
      <c r="F262" s="1"/>
      <c r="G262" s="1"/>
      <c r="H262" s="1"/>
    </row>
    <row r="263" spans="1:12" s="1" customFormat="1" x14ac:dyDescent="0.2">
      <c r="I263" s="41"/>
      <c r="K263" s="9"/>
      <c r="L263" s="9"/>
    </row>
    <row r="265" spans="1:12" x14ac:dyDescent="0.2">
      <c r="B265" s="130"/>
    </row>
  </sheetData>
  <sheetProtection password="DFC9" sheet="1" objects="1" scenarios="1"/>
  <sortState ref="A9:J250">
    <sortCondition ref="F9:F250"/>
  </sortState>
  <printOptions horizontalCentered="1"/>
  <pageMargins left="0.25" right="0.25" top="0.75" bottom="0.75" header="0.3" footer="0.3"/>
  <pageSetup paperSize="9" scale="90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9217" r:id="rId4">
          <objectPr defaultSize="0" autoPict="0" r:id="rId5">
            <anchor moveWithCells="1" sizeWithCells="1">
              <from>
                <xdr:col>9</xdr:col>
                <xdr:colOff>133350</xdr:colOff>
                <xdr:row>1</xdr:row>
                <xdr:rowOff>9525</xdr:rowOff>
              </from>
              <to>
                <xdr:col>9</xdr:col>
                <xdr:colOff>590550</xdr:colOff>
                <xdr:row>4</xdr:row>
                <xdr:rowOff>9525</xdr:rowOff>
              </to>
            </anchor>
          </objectPr>
        </oleObject>
      </mc:Choice>
      <mc:Fallback>
        <oleObject progId="PBrush" shapeId="9217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5"/>
  <sheetViews>
    <sheetView workbookViewId="0">
      <pane ySplit="8" topLeftCell="A9" activePane="bottomLeft" state="frozen"/>
      <selection activeCell="F108" sqref="F108"/>
      <selection pane="bottomLeft" activeCell="A2" sqref="A2"/>
    </sheetView>
  </sheetViews>
  <sheetFormatPr defaultRowHeight="12.75" x14ac:dyDescent="0.2"/>
  <cols>
    <col min="1" max="1" width="12.42578125" customWidth="1"/>
    <col min="2" max="2" width="15.28515625" customWidth="1"/>
    <col min="3" max="3" width="15.140625" bestFit="1" customWidth="1"/>
    <col min="4" max="6" width="15.140625" customWidth="1"/>
    <col min="7" max="7" width="14.7109375" customWidth="1"/>
    <col min="8" max="8" width="14" customWidth="1"/>
    <col min="9" max="9" width="14.42578125" style="37" customWidth="1"/>
    <col min="10" max="10" width="11.28515625" customWidth="1"/>
    <col min="11" max="11" width="10.42578125" style="24" bestFit="1" customWidth="1"/>
    <col min="12" max="12" width="14.140625" style="24" customWidth="1"/>
  </cols>
  <sheetData>
    <row r="1" spans="1:13" x14ac:dyDescent="0.2">
      <c r="B1" s="8" t="s">
        <v>14</v>
      </c>
      <c r="C1" s="3"/>
      <c r="D1" s="3"/>
      <c r="E1" s="3"/>
      <c r="F1" s="3"/>
      <c r="G1" s="3"/>
      <c r="H1" s="3"/>
      <c r="J1" s="24"/>
    </row>
    <row r="2" spans="1:13" x14ac:dyDescent="0.2">
      <c r="C2" s="3" t="s">
        <v>9</v>
      </c>
      <c r="D2" s="55">
        <f>ValueDateHA</f>
        <v>43100</v>
      </c>
      <c r="E2" s="3"/>
      <c r="F2" s="23" t="s">
        <v>12</v>
      </c>
      <c r="G2" s="38">
        <f ca="1">NOW()</f>
        <v>44089.448963078707</v>
      </c>
      <c r="H2" s="24"/>
      <c r="I2" s="24"/>
      <c r="J2" s="24"/>
      <c r="L2" s="12"/>
    </row>
    <row r="3" spans="1:13" ht="6" customHeight="1" x14ac:dyDescent="0.2">
      <c r="B3" s="1"/>
      <c r="C3" s="3"/>
      <c r="D3" s="3"/>
      <c r="E3" s="3"/>
      <c r="F3" s="3"/>
      <c r="G3" s="3"/>
      <c r="H3" s="3"/>
      <c r="I3" s="39"/>
      <c r="J3" s="24"/>
    </row>
    <row r="4" spans="1:13" x14ac:dyDescent="0.2">
      <c r="A4" s="5" t="s">
        <v>640</v>
      </c>
      <c r="C4" s="3"/>
      <c r="D4" s="3"/>
      <c r="E4" s="3"/>
      <c r="F4" s="3"/>
      <c r="G4" s="3"/>
      <c r="H4" s="3"/>
      <c r="J4" s="24"/>
    </row>
    <row r="5" spans="1:13" ht="5.25" customHeight="1" x14ac:dyDescent="0.2"/>
    <row r="6" spans="1:13" x14ac:dyDescent="0.2">
      <c r="A6" s="58" t="s">
        <v>598</v>
      </c>
      <c r="B6" s="58" t="s">
        <v>470</v>
      </c>
      <c r="C6" s="60" t="s">
        <v>456</v>
      </c>
      <c r="D6" s="63" t="s">
        <v>472</v>
      </c>
      <c r="E6" s="116" t="s">
        <v>473</v>
      </c>
      <c r="F6" s="60" t="s">
        <v>1</v>
      </c>
      <c r="G6" s="59" t="s">
        <v>2</v>
      </c>
      <c r="H6" s="60" t="s">
        <v>3</v>
      </c>
      <c r="I6" s="60" t="s">
        <v>4</v>
      </c>
      <c r="J6" s="61" t="s">
        <v>11</v>
      </c>
    </row>
    <row r="7" spans="1:13" x14ac:dyDescent="0.2">
      <c r="A7" s="86" t="s">
        <v>599</v>
      </c>
      <c r="B7" s="86" t="s">
        <v>471</v>
      </c>
      <c r="C7" s="63" t="s">
        <v>458</v>
      </c>
      <c r="D7" s="63" t="s">
        <v>455</v>
      </c>
      <c r="E7" s="63" t="s">
        <v>5</v>
      </c>
      <c r="F7" s="63" t="s">
        <v>5</v>
      </c>
      <c r="G7" s="86" t="s">
        <v>5</v>
      </c>
      <c r="H7" s="63" t="s">
        <v>5</v>
      </c>
      <c r="I7" s="63" t="s">
        <v>1</v>
      </c>
      <c r="J7" s="64">
        <v>100</v>
      </c>
    </row>
    <row r="8" spans="1:13" ht="0.75" customHeight="1" x14ac:dyDescent="0.2">
      <c r="A8" s="30"/>
      <c r="B8" s="30"/>
      <c r="C8" s="100"/>
      <c r="D8" s="29"/>
      <c r="E8" s="121"/>
      <c r="F8" s="40"/>
      <c r="G8" s="27"/>
      <c r="H8" s="2"/>
      <c r="I8" s="2"/>
      <c r="J8" s="25"/>
    </row>
    <row r="9" spans="1:13" x14ac:dyDescent="0.2">
      <c r="A9" s="84" t="s">
        <v>641</v>
      </c>
      <c r="B9" s="84">
        <v>44866</v>
      </c>
      <c r="C9" s="94">
        <v>20000000</v>
      </c>
      <c r="D9" s="65">
        <v>0.04</v>
      </c>
      <c r="E9" s="124">
        <v>43040</v>
      </c>
      <c r="F9" s="85">
        <v>44866</v>
      </c>
      <c r="G9" s="66">
        <v>43040</v>
      </c>
      <c r="H9" s="67">
        <v>43221</v>
      </c>
      <c r="I9" s="69">
        <v>3.9914999999999999E-2</v>
      </c>
      <c r="J9" s="103">
        <v>100.032662</v>
      </c>
      <c r="K9" s="138"/>
      <c r="M9" s="37"/>
    </row>
    <row r="10" spans="1:13" x14ac:dyDescent="0.2">
      <c r="A10" s="84" t="s">
        <v>641</v>
      </c>
      <c r="B10" s="84">
        <v>47788</v>
      </c>
      <c r="C10" s="94">
        <v>40000000</v>
      </c>
      <c r="D10" s="65">
        <v>6.3E-2</v>
      </c>
      <c r="E10" s="124">
        <v>43040</v>
      </c>
      <c r="F10" s="85">
        <v>47788</v>
      </c>
      <c r="G10" s="66">
        <v>43040</v>
      </c>
      <c r="H10" s="67">
        <v>43221</v>
      </c>
      <c r="I10" s="69">
        <v>6.3021999999999995E-2</v>
      </c>
      <c r="J10" s="103">
        <v>99.970025000000007</v>
      </c>
      <c r="K10" s="138"/>
      <c r="M10" s="37"/>
    </row>
    <row r="11" spans="1:13" x14ac:dyDescent="0.2">
      <c r="B11" s="37"/>
      <c r="C11" s="37"/>
      <c r="D11" s="37"/>
      <c r="E11" s="37"/>
      <c r="F11" s="37"/>
      <c r="G11" s="37"/>
      <c r="H11" s="37"/>
      <c r="J11" s="37"/>
      <c r="K11" s="44"/>
    </row>
    <row r="12" spans="1:13" s="1" customFormat="1" x14ac:dyDescent="0.2">
      <c r="A12" s="1" t="s">
        <v>90</v>
      </c>
    </row>
    <row r="13" spans="1:13" s="1" customFormat="1" x14ac:dyDescent="0.2">
      <c r="A13" s="1" t="s">
        <v>95</v>
      </c>
    </row>
    <row r="14" spans="1:13" s="1" customFormat="1" x14ac:dyDescent="0.2">
      <c r="A14" s="139" t="s">
        <v>94</v>
      </c>
      <c r="B14" s="139"/>
      <c r="C14" s="139"/>
      <c r="D14" s="139"/>
      <c r="E14" s="139"/>
      <c r="F14" s="139"/>
      <c r="G14" s="139"/>
      <c r="H14" s="139"/>
      <c r="I14" s="139"/>
      <c r="J14" s="139"/>
      <c r="L14" s="95"/>
    </row>
    <row r="15" spans="1:13" x14ac:dyDescent="0.2">
      <c r="A15" s="139" t="s">
        <v>137</v>
      </c>
      <c r="B15" s="1"/>
      <c r="C15" s="1"/>
      <c r="D15" s="1"/>
      <c r="E15" s="1"/>
      <c r="F15" s="1"/>
      <c r="G15" s="7"/>
      <c r="H15" s="7"/>
      <c r="I15"/>
      <c r="J15" s="26"/>
      <c r="L15" s="26"/>
    </row>
    <row r="16" spans="1:13" s="1" customFormat="1" x14ac:dyDescent="0.2">
      <c r="A16" s="1" t="s">
        <v>138</v>
      </c>
    </row>
    <row r="17" spans="1:13" x14ac:dyDescent="0.2">
      <c r="A17" s="1" t="s">
        <v>136</v>
      </c>
      <c r="B17" s="1"/>
      <c r="C17" s="1"/>
      <c r="D17" s="1"/>
      <c r="E17" s="1"/>
      <c r="F17" s="1"/>
      <c r="G17" s="7"/>
      <c r="H17" s="7"/>
      <c r="I17"/>
      <c r="J17" s="26"/>
      <c r="L17" s="26"/>
    </row>
    <row r="18" spans="1:13" x14ac:dyDescent="0.2">
      <c r="A18" s="1" t="s">
        <v>88</v>
      </c>
      <c r="B18" s="1"/>
      <c r="C18" s="1"/>
      <c r="D18" s="1"/>
      <c r="E18" s="1"/>
      <c r="F18" s="1"/>
      <c r="G18" s="1"/>
      <c r="H18" s="7"/>
      <c r="I18"/>
      <c r="J18" s="26"/>
      <c r="L18" s="26"/>
    </row>
    <row r="19" spans="1:13" x14ac:dyDescent="0.2">
      <c r="A19" s="1" t="s">
        <v>13</v>
      </c>
      <c r="B19" s="1"/>
      <c r="C19" s="1"/>
      <c r="D19" s="1"/>
      <c r="E19" s="1"/>
      <c r="F19" s="1"/>
      <c r="G19" s="1"/>
      <c r="H19" s="7"/>
      <c r="I19"/>
      <c r="J19" s="26"/>
      <c r="L19" s="26"/>
    </row>
    <row r="20" spans="1:13" x14ac:dyDescent="0.2">
      <c r="B20" s="1"/>
      <c r="C20" s="1"/>
      <c r="D20" s="1"/>
      <c r="E20" s="1"/>
      <c r="F20" s="1"/>
      <c r="G20" s="1"/>
      <c r="H20" s="1"/>
      <c r="I20" s="7"/>
      <c r="K20" s="26"/>
      <c r="L20" s="26"/>
    </row>
    <row r="21" spans="1:13" x14ac:dyDescent="0.2">
      <c r="B21" s="7"/>
      <c r="G21" s="11"/>
      <c r="H21" s="1"/>
      <c r="I21" s="7"/>
      <c r="K21" s="15"/>
    </row>
    <row r="22" spans="1:13" x14ac:dyDescent="0.2">
      <c r="C22" s="1"/>
      <c r="D22" s="1"/>
      <c r="E22" s="1"/>
      <c r="F22" s="1"/>
      <c r="G22" s="1"/>
      <c r="H22" s="1"/>
    </row>
    <row r="23" spans="1:13" s="1" customFormat="1" x14ac:dyDescent="0.2">
      <c r="I23" s="41"/>
      <c r="K23" s="9"/>
      <c r="L23" s="9"/>
      <c r="M23" s="9"/>
    </row>
    <row r="25" spans="1:13" x14ac:dyDescent="0.2">
      <c r="B25" s="130"/>
    </row>
  </sheetData>
  <sheetProtection password="DFC9" sheet="1" objects="1" scenarios="1"/>
  <sortState ref="A9:J10">
    <sortCondition ref="F9:F10"/>
  </sortState>
  <printOptions horizontalCentered="1"/>
  <pageMargins left="0.25" right="0.25" top="0.75" bottom="0.75" header="0.3" footer="0.3"/>
  <pageSetup paperSize="9" scale="90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23553" r:id="rId4">
          <objectPr defaultSize="0" autoPict="0" r:id="rId5">
            <anchor moveWithCells="1" sizeWithCells="1">
              <from>
                <xdr:col>9</xdr:col>
                <xdr:colOff>133350</xdr:colOff>
                <xdr:row>1</xdr:row>
                <xdr:rowOff>9525</xdr:rowOff>
              </from>
              <to>
                <xdr:col>9</xdr:col>
                <xdr:colOff>590550</xdr:colOff>
                <xdr:row>4</xdr:row>
                <xdr:rowOff>9525</xdr:rowOff>
              </to>
            </anchor>
          </objectPr>
        </oleObject>
      </mc:Choice>
      <mc:Fallback>
        <oleObject progId="PBrush" shapeId="23553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7"/>
  <sheetViews>
    <sheetView workbookViewId="0">
      <selection activeCell="A3" sqref="A3"/>
    </sheetView>
  </sheetViews>
  <sheetFormatPr defaultRowHeight="12.75" x14ac:dyDescent="0.2"/>
  <cols>
    <col min="1" max="1" width="11.85546875" customWidth="1"/>
    <col min="2" max="2" width="13.140625" bestFit="1" customWidth="1"/>
    <col min="3" max="3" width="13.28515625" customWidth="1"/>
    <col min="4" max="4" width="15.28515625" bestFit="1" customWidth="1"/>
    <col min="5" max="5" width="11.42578125" customWidth="1"/>
    <col min="6" max="6" width="12.7109375" bestFit="1" customWidth="1"/>
    <col min="7" max="7" width="13.140625" bestFit="1" customWidth="1"/>
    <col min="8" max="8" width="11.28515625" bestFit="1" customWidth="1"/>
  </cols>
  <sheetData>
    <row r="1" spans="1:8" x14ac:dyDescent="0.2">
      <c r="A1" s="141" t="s">
        <v>14</v>
      </c>
      <c r="B1" s="141"/>
      <c r="C1" s="141"/>
      <c r="D1" s="141"/>
      <c r="E1" s="141"/>
      <c r="F1" s="141"/>
      <c r="G1" s="141"/>
      <c r="H1" s="141"/>
    </row>
    <row r="2" spans="1:8" x14ac:dyDescent="0.2">
      <c r="A2" s="23" t="s">
        <v>12</v>
      </c>
      <c r="B2" s="38">
        <f ca="1">NOW()</f>
        <v>44089.448963078707</v>
      </c>
      <c r="D2" s="127" t="s">
        <v>9</v>
      </c>
      <c r="E2" s="55">
        <f>FIB!ValueDate</f>
        <v>43100</v>
      </c>
      <c r="H2" s="24"/>
    </row>
    <row r="3" spans="1:8" x14ac:dyDescent="0.2">
      <c r="A3" s="1"/>
      <c r="B3" s="1"/>
      <c r="C3" s="1"/>
      <c r="D3" s="3"/>
      <c r="E3" s="3"/>
      <c r="F3" s="3"/>
      <c r="G3" s="39"/>
      <c r="H3" s="24"/>
    </row>
    <row r="4" spans="1:8" x14ac:dyDescent="0.2">
      <c r="A4" s="5" t="s">
        <v>464</v>
      </c>
      <c r="B4" s="5"/>
      <c r="C4" s="5"/>
      <c r="D4" s="3"/>
      <c r="E4" s="3"/>
      <c r="F4" s="3"/>
      <c r="G4" s="37"/>
      <c r="H4" s="24"/>
    </row>
    <row r="5" spans="1:8" x14ac:dyDescent="0.2">
      <c r="G5" s="37"/>
    </row>
    <row r="6" spans="1:8" x14ac:dyDescent="0.2">
      <c r="A6" s="60" t="s">
        <v>456</v>
      </c>
      <c r="B6" s="63" t="s">
        <v>473</v>
      </c>
      <c r="C6" s="142" t="s">
        <v>465</v>
      </c>
      <c r="D6" s="59" t="s">
        <v>1</v>
      </c>
      <c r="E6" s="60" t="s">
        <v>4</v>
      </c>
      <c r="F6" s="61" t="s">
        <v>11</v>
      </c>
    </row>
    <row r="7" spans="1:8" x14ac:dyDescent="0.2">
      <c r="A7" s="63" t="s">
        <v>458</v>
      </c>
      <c r="B7" s="63" t="s">
        <v>10</v>
      </c>
      <c r="C7" s="143"/>
      <c r="D7" s="86" t="s">
        <v>5</v>
      </c>
      <c r="E7" s="63" t="s">
        <v>1</v>
      </c>
      <c r="F7" s="64">
        <v>100</v>
      </c>
    </row>
    <row r="8" spans="1:8" ht="2.25" customHeight="1" x14ac:dyDescent="0.2">
      <c r="A8" s="100"/>
      <c r="B8" s="105"/>
      <c r="C8" s="113"/>
      <c r="D8" s="31"/>
      <c r="E8" s="2"/>
      <c r="F8" s="25"/>
    </row>
    <row r="9" spans="1:8" x14ac:dyDescent="0.2">
      <c r="A9" s="107">
        <v>10500000</v>
      </c>
      <c r="B9" s="65">
        <v>3.2000000000000001E-2</v>
      </c>
      <c r="C9" s="106">
        <v>42928</v>
      </c>
      <c r="D9" s="108">
        <v>43110</v>
      </c>
      <c r="E9" s="69">
        <v>3.1670000000000001E-3</v>
      </c>
      <c r="F9" s="103">
        <v>99.991324000000006</v>
      </c>
      <c r="G9" s="132"/>
    </row>
    <row r="10" spans="1:8" x14ac:dyDescent="0.2">
      <c r="A10" s="107">
        <v>38000000</v>
      </c>
      <c r="B10" s="65">
        <v>3.1699999999999999E-2</v>
      </c>
      <c r="C10" s="106">
        <v>42942</v>
      </c>
      <c r="D10" s="108">
        <v>43124</v>
      </c>
      <c r="E10" s="69">
        <v>7.6E-3</v>
      </c>
      <c r="F10" s="103">
        <v>99.950051999999999</v>
      </c>
      <c r="G10" s="132"/>
    </row>
    <row r="11" spans="1:8" x14ac:dyDescent="0.2">
      <c r="A11" s="107">
        <v>10000000</v>
      </c>
      <c r="B11" s="65">
        <v>3.3000000000000002E-2</v>
      </c>
      <c r="C11" s="106">
        <v>42928</v>
      </c>
      <c r="D11" s="108">
        <v>43173</v>
      </c>
      <c r="E11" s="69">
        <v>1.2083E-2</v>
      </c>
      <c r="F11" s="103">
        <v>99.758922999999996</v>
      </c>
      <c r="G11" s="132"/>
    </row>
    <row r="12" spans="1:8" x14ac:dyDescent="0.2">
      <c r="A12" s="107">
        <v>10000000</v>
      </c>
      <c r="B12" s="65">
        <v>3.3000000000000002E-2</v>
      </c>
      <c r="C12" s="106">
        <v>42942</v>
      </c>
      <c r="D12" s="108">
        <v>43187</v>
      </c>
      <c r="E12" s="69">
        <v>1.325E-2</v>
      </c>
      <c r="F12" s="103">
        <v>99.685171999999994</v>
      </c>
      <c r="G12" s="132"/>
    </row>
    <row r="13" spans="1:8" x14ac:dyDescent="0.2">
      <c r="A13" s="37"/>
      <c r="B13" s="37"/>
      <c r="C13" s="37"/>
      <c r="D13" s="37"/>
      <c r="E13" s="37"/>
      <c r="F13" s="37"/>
      <c r="G13" s="37"/>
      <c r="H13" s="37"/>
    </row>
    <row r="14" spans="1:8" x14ac:dyDescent="0.2">
      <c r="A14" s="1" t="s">
        <v>90</v>
      </c>
      <c r="B14" s="1"/>
      <c r="C14" s="1"/>
      <c r="D14" s="1"/>
      <c r="E14" s="1"/>
      <c r="F14" s="1"/>
      <c r="G14" s="1"/>
      <c r="H14" s="1"/>
    </row>
    <row r="15" spans="1:8" x14ac:dyDescent="0.2">
      <c r="A15" s="1" t="s">
        <v>95</v>
      </c>
      <c r="B15" s="1"/>
      <c r="C15" s="1"/>
      <c r="D15" s="1"/>
      <c r="E15" s="1"/>
      <c r="F15" s="1"/>
      <c r="G15" s="1"/>
      <c r="H15" s="1"/>
    </row>
    <row r="16" spans="1:8" x14ac:dyDescent="0.2">
      <c r="A16" s="140" t="s">
        <v>94</v>
      </c>
      <c r="B16" s="140"/>
      <c r="C16" s="140"/>
      <c r="D16" s="140"/>
      <c r="E16" s="140"/>
      <c r="F16" s="140"/>
      <c r="G16" s="140"/>
      <c r="H16" s="140"/>
    </row>
    <row r="17" spans="1:8" x14ac:dyDescent="0.2">
      <c r="A17" s="104" t="s">
        <v>137</v>
      </c>
      <c r="B17" s="114"/>
      <c r="C17" s="114"/>
      <c r="D17" s="1"/>
      <c r="E17" s="1"/>
      <c r="F17" s="7"/>
      <c r="G17" s="7"/>
    </row>
    <row r="18" spans="1:8" x14ac:dyDescent="0.2">
      <c r="A18" s="1" t="s">
        <v>138</v>
      </c>
      <c r="B18" s="1"/>
      <c r="C18" s="1"/>
      <c r="D18" s="1"/>
      <c r="E18" s="1"/>
      <c r="F18" s="1"/>
      <c r="G18" s="1"/>
      <c r="H18" s="1"/>
    </row>
    <row r="19" spans="1:8" x14ac:dyDescent="0.2">
      <c r="A19" s="1" t="s">
        <v>136</v>
      </c>
      <c r="B19" s="1"/>
      <c r="C19" s="1"/>
      <c r="D19" s="1"/>
      <c r="E19" s="1"/>
      <c r="F19" s="7"/>
      <c r="G19" s="7"/>
    </row>
    <row r="20" spans="1:8" x14ac:dyDescent="0.2">
      <c r="A20" s="1" t="s">
        <v>88</v>
      </c>
      <c r="B20" s="1"/>
      <c r="C20" s="1"/>
      <c r="D20" s="1"/>
      <c r="E20" s="1"/>
      <c r="F20" s="1"/>
      <c r="G20" s="7"/>
    </row>
    <row r="21" spans="1:8" x14ac:dyDescent="0.2">
      <c r="A21" s="1" t="s">
        <v>13</v>
      </c>
      <c r="B21" s="1"/>
      <c r="C21" s="1"/>
      <c r="D21" s="1"/>
      <c r="E21" s="1"/>
      <c r="F21" s="1"/>
      <c r="G21" s="7"/>
    </row>
    <row r="22" spans="1:8" x14ac:dyDescent="0.2">
      <c r="A22" s="1"/>
      <c r="B22" s="1"/>
      <c r="C22" s="1"/>
      <c r="D22" s="1"/>
      <c r="E22" s="1"/>
      <c r="F22" s="1"/>
      <c r="G22" s="7"/>
    </row>
    <row r="27" spans="1:8" x14ac:dyDescent="0.2">
      <c r="A27" s="57"/>
    </row>
  </sheetData>
  <sheetProtection password="DFC9" sheet="1" objects="1" scenarios="1"/>
  <sortState ref="A9:F12">
    <sortCondition ref="D9:D12"/>
  </sortState>
  <mergeCells count="3">
    <mergeCell ref="A16:H16"/>
    <mergeCell ref="A1:H1"/>
    <mergeCell ref="C6:C7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aint.Picture" shapeId="11266" r:id="rId4">
          <objectPr defaultSize="0" r:id="rId5">
            <anchor moveWithCells="1">
              <from>
                <xdr:col>5</xdr:col>
                <xdr:colOff>209550</xdr:colOff>
                <xdr:row>2</xdr:row>
                <xdr:rowOff>38100</xdr:rowOff>
              </from>
              <to>
                <xdr:col>5</xdr:col>
                <xdr:colOff>666750</xdr:colOff>
                <xdr:row>4</xdr:row>
                <xdr:rowOff>114300</xdr:rowOff>
              </to>
            </anchor>
          </objectPr>
        </oleObject>
      </mc:Choice>
      <mc:Fallback>
        <oleObject progId="Paint.Picture" shapeId="11266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workbookViewId="0">
      <selection activeCell="C32" sqref="C32"/>
    </sheetView>
  </sheetViews>
  <sheetFormatPr defaultRowHeight="12.75" x14ac:dyDescent="0.2"/>
  <cols>
    <col min="1" max="1" width="12" customWidth="1"/>
    <col min="2" max="2" width="12.85546875" customWidth="1"/>
    <col min="3" max="3" width="17.42578125" customWidth="1"/>
    <col min="4" max="4" width="15.28515625" bestFit="1" customWidth="1"/>
    <col min="5" max="5" width="12.85546875" bestFit="1" customWidth="1"/>
    <col min="6" max="6" width="12.7109375" bestFit="1" customWidth="1"/>
    <col min="7" max="7" width="13.140625" bestFit="1" customWidth="1"/>
    <col min="8" max="8" width="10.28515625" bestFit="1" customWidth="1"/>
    <col min="9" max="9" width="10.42578125" bestFit="1" customWidth="1"/>
  </cols>
  <sheetData>
    <row r="1" spans="1:11" x14ac:dyDescent="0.2">
      <c r="A1" s="8" t="s">
        <v>14</v>
      </c>
      <c r="B1" s="8"/>
      <c r="C1" s="8"/>
      <c r="D1" s="3"/>
      <c r="E1" s="3"/>
      <c r="F1" s="3"/>
      <c r="H1" s="1"/>
      <c r="J1" s="10"/>
      <c r="K1" s="10"/>
    </row>
    <row r="2" spans="1:11" x14ac:dyDescent="0.2">
      <c r="A2" s="23" t="s">
        <v>12</v>
      </c>
      <c r="B2" s="22">
        <f ca="1">NOW()</f>
        <v>44089.448963078707</v>
      </c>
      <c r="C2" s="1"/>
      <c r="D2" s="3" t="s">
        <v>9</v>
      </c>
      <c r="E2" s="55">
        <f>TBills!E2</f>
        <v>43100</v>
      </c>
      <c r="H2" s="1"/>
      <c r="I2" s="24"/>
      <c r="J2" s="10"/>
      <c r="K2" s="10"/>
    </row>
    <row r="3" spans="1:11" x14ac:dyDescent="0.2">
      <c r="A3" s="1"/>
      <c r="B3" s="1"/>
      <c r="C3" s="1"/>
      <c r="D3" s="3"/>
      <c r="E3" s="3"/>
      <c r="F3" s="3"/>
      <c r="G3" s="6"/>
      <c r="H3" s="1"/>
      <c r="I3" s="24"/>
      <c r="J3" s="10"/>
      <c r="K3" s="10"/>
    </row>
    <row r="4" spans="1:11" x14ac:dyDescent="0.2">
      <c r="A4" s="5" t="s">
        <v>466</v>
      </c>
      <c r="B4" s="5"/>
      <c r="C4" s="5"/>
      <c r="D4" s="1"/>
      <c r="E4" s="3"/>
      <c r="F4" s="3"/>
      <c r="G4" s="3"/>
      <c r="I4" s="24"/>
      <c r="J4" s="10"/>
      <c r="K4" s="10"/>
    </row>
    <row r="5" spans="1:11" x14ac:dyDescent="0.2">
      <c r="I5" s="24"/>
      <c r="J5" s="10"/>
      <c r="K5" s="10"/>
    </row>
    <row r="6" spans="1:11" x14ac:dyDescent="0.2">
      <c r="A6" s="60" t="s">
        <v>456</v>
      </c>
      <c r="B6" s="58" t="s">
        <v>473</v>
      </c>
      <c r="C6" s="59" t="s">
        <v>465</v>
      </c>
      <c r="D6" s="60" t="s">
        <v>1</v>
      </c>
      <c r="E6" s="60" t="s">
        <v>4</v>
      </c>
      <c r="F6" s="61" t="s">
        <v>11</v>
      </c>
      <c r="J6" s="13"/>
    </row>
    <row r="7" spans="1:11" ht="12" customHeight="1" x14ac:dyDescent="0.2">
      <c r="A7" s="63" t="s">
        <v>459</v>
      </c>
      <c r="B7" s="90" t="s">
        <v>10</v>
      </c>
      <c r="C7" s="91"/>
      <c r="D7" s="63" t="s">
        <v>5</v>
      </c>
      <c r="E7" s="63" t="s">
        <v>1</v>
      </c>
      <c r="F7" s="64">
        <v>100</v>
      </c>
      <c r="J7" s="16"/>
    </row>
    <row r="8" spans="1:11" hidden="1" x14ac:dyDescent="0.2">
      <c r="A8" s="101"/>
      <c r="B8" s="4"/>
      <c r="C8" s="28"/>
      <c r="D8" s="2"/>
      <c r="E8" s="2"/>
      <c r="F8" s="25"/>
      <c r="J8" s="17"/>
    </row>
    <row r="9" spans="1:11" s="37" customFormat="1" x14ac:dyDescent="0.2">
      <c r="A9" s="107">
        <v>4000000</v>
      </c>
      <c r="B9" s="109">
        <v>4.2000000000000003E-2</v>
      </c>
      <c r="C9" s="110">
        <v>42810</v>
      </c>
      <c r="D9" s="111">
        <v>43111</v>
      </c>
      <c r="E9" s="69">
        <v>4.4000000000000003E-3</v>
      </c>
      <c r="F9" s="103">
        <v>99.986740999999995</v>
      </c>
      <c r="G9" s="134"/>
      <c r="I9" s="133"/>
      <c r="J9" s="50"/>
    </row>
    <row r="10" spans="1:11" s="37" customFormat="1" x14ac:dyDescent="0.2">
      <c r="A10" s="107">
        <v>3000000</v>
      </c>
      <c r="B10" s="109">
        <v>4.2500000000000003E-2</v>
      </c>
      <c r="C10" s="110">
        <v>42810</v>
      </c>
      <c r="D10" s="111">
        <v>43139</v>
      </c>
      <c r="E10" s="69">
        <v>1.2449999999999999E-2</v>
      </c>
      <c r="F10" s="103">
        <v>99.867148999999998</v>
      </c>
      <c r="J10" s="50"/>
    </row>
    <row r="11" spans="1:11" s="37" customFormat="1" x14ac:dyDescent="0.2">
      <c r="A11" s="107">
        <v>3000000</v>
      </c>
      <c r="B11" s="109">
        <v>4.3999999999999997E-2</v>
      </c>
      <c r="C11" s="110">
        <v>42866</v>
      </c>
      <c r="D11" s="111">
        <v>43146</v>
      </c>
      <c r="E11" s="69">
        <v>1.2800000000000001E-2</v>
      </c>
      <c r="F11" s="103">
        <v>99.838944999999995</v>
      </c>
      <c r="J11" s="50"/>
    </row>
    <row r="12" spans="1:11" s="37" customFormat="1" x14ac:dyDescent="0.2">
      <c r="A12" s="107">
        <v>3000000</v>
      </c>
      <c r="B12" s="109">
        <v>4.2999999999999997E-2</v>
      </c>
      <c r="C12" s="110">
        <v>42810</v>
      </c>
      <c r="D12" s="111">
        <v>43160</v>
      </c>
      <c r="E12" s="69">
        <v>1.35E-2</v>
      </c>
      <c r="F12" s="103">
        <v>99.778574000000006</v>
      </c>
      <c r="J12" s="50"/>
    </row>
    <row r="13" spans="1:11" s="37" customFormat="1" x14ac:dyDescent="0.2">
      <c r="A13" s="107">
        <v>2000000</v>
      </c>
      <c r="B13" s="109">
        <v>4.2000000000000003E-2</v>
      </c>
      <c r="C13" s="110">
        <v>42936</v>
      </c>
      <c r="D13" s="111">
        <v>43181</v>
      </c>
      <c r="E13" s="69">
        <v>1.525E-2</v>
      </c>
      <c r="F13" s="103">
        <v>99.662717000000001</v>
      </c>
      <c r="J13" s="50"/>
    </row>
    <row r="14" spans="1:11" s="37" customFormat="1" x14ac:dyDescent="0.2">
      <c r="A14" s="107">
        <v>3000000</v>
      </c>
      <c r="B14" s="109">
        <v>4.5499999999999999E-2</v>
      </c>
      <c r="C14" s="110">
        <v>42866</v>
      </c>
      <c r="D14" s="111">
        <v>43216</v>
      </c>
      <c r="E14" s="69">
        <v>2.1287E-2</v>
      </c>
      <c r="F14" s="103">
        <v>99.328028000000003</v>
      </c>
      <c r="J14" s="50"/>
    </row>
    <row r="15" spans="1:11" s="37" customFormat="1" x14ac:dyDescent="0.2">
      <c r="A15" s="107">
        <v>3000000</v>
      </c>
      <c r="B15" s="109">
        <v>4.2500000000000003E-2</v>
      </c>
      <c r="C15" s="110">
        <v>42936</v>
      </c>
      <c r="D15" s="111">
        <v>43216</v>
      </c>
      <c r="E15" s="69">
        <v>2.1287E-2</v>
      </c>
      <c r="F15" s="103">
        <v>99.328028000000003</v>
      </c>
      <c r="J15" s="50"/>
    </row>
    <row r="16" spans="1:11" s="37" customFormat="1" x14ac:dyDescent="0.2">
      <c r="A16" s="107">
        <v>3000000</v>
      </c>
      <c r="B16" s="109">
        <v>4.2500000000000003E-2</v>
      </c>
      <c r="C16" s="110">
        <v>42915</v>
      </c>
      <c r="D16" s="111">
        <v>43230</v>
      </c>
      <c r="E16" s="69">
        <v>2.41E-2</v>
      </c>
      <c r="F16" s="103">
        <v>99.148949000000002</v>
      </c>
      <c r="J16" s="50"/>
    </row>
    <row r="17" spans="1:11" s="37" customFormat="1" x14ac:dyDescent="0.2">
      <c r="A17" s="107">
        <v>3000000</v>
      </c>
      <c r="B17" s="109">
        <v>4.2999999999999997E-2</v>
      </c>
      <c r="C17" s="110">
        <v>42936</v>
      </c>
      <c r="D17" s="111">
        <v>43251</v>
      </c>
      <c r="E17" s="69">
        <v>2.8320000000000001E-2</v>
      </c>
      <c r="F17" s="103">
        <v>98.841972999999996</v>
      </c>
      <c r="J17" s="50"/>
    </row>
    <row r="18" spans="1:11" s="37" customFormat="1" x14ac:dyDescent="0.2">
      <c r="A18" s="107">
        <v>4000000</v>
      </c>
      <c r="B18" s="109">
        <v>4.3499999999999997E-2</v>
      </c>
      <c r="C18" s="110">
        <v>42915</v>
      </c>
      <c r="D18" s="111">
        <v>43265</v>
      </c>
      <c r="E18" s="69">
        <v>3.1399999999999997E-2</v>
      </c>
      <c r="F18" s="103">
        <v>98.600414000000001</v>
      </c>
      <c r="J18" s="50"/>
    </row>
    <row r="19" spans="1:1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">
      <c r="A20" s="1" t="s">
        <v>90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">
      <c r="A21" s="1" t="s">
        <v>95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">
      <c r="A22" s="140" t="s">
        <v>94</v>
      </c>
      <c r="B22" s="140"/>
      <c r="C22" s="140"/>
      <c r="D22" s="140"/>
      <c r="E22" s="140"/>
      <c r="F22" s="140"/>
      <c r="G22" s="140"/>
      <c r="H22" s="140"/>
      <c r="I22" s="140"/>
      <c r="J22" s="1"/>
      <c r="K22" s="1"/>
    </row>
    <row r="23" spans="1:11" x14ac:dyDescent="0.2">
      <c r="A23" s="104" t="s">
        <v>141</v>
      </c>
      <c r="B23" s="114"/>
      <c r="C23" s="114"/>
      <c r="D23" s="1"/>
      <c r="E23" s="1"/>
      <c r="F23" s="1"/>
      <c r="G23" s="1"/>
      <c r="H23" s="1"/>
      <c r="I23" s="1"/>
      <c r="J23" s="1"/>
      <c r="K23" s="1"/>
    </row>
    <row r="24" spans="1:11" x14ac:dyDescent="0.2">
      <c r="A24" s="1" t="s">
        <v>138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">
      <c r="A25" s="1" t="s">
        <v>136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">
      <c r="A26" s="1" t="s">
        <v>139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">
      <c r="A27" s="1" t="s">
        <v>140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">
      <c r="A28" s="1" t="s">
        <v>13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">
      <c r="A29" s="1"/>
      <c r="B29" s="1"/>
      <c r="C29" s="1"/>
      <c r="D29" s="1"/>
      <c r="E29" s="1"/>
      <c r="F29" s="1"/>
      <c r="G29" s="1"/>
      <c r="H29" s="1"/>
      <c r="I29" s="1"/>
      <c r="J29" s="19"/>
      <c r="K29" s="19"/>
    </row>
    <row r="30" spans="1:11" x14ac:dyDescent="0.2">
      <c r="A30" s="42"/>
      <c r="B30" s="42"/>
      <c r="C30" s="42"/>
      <c r="D30" s="8"/>
      <c r="E30" s="8"/>
      <c r="F30" s="8"/>
      <c r="G30" s="1"/>
      <c r="H30" s="1"/>
      <c r="I30" s="19"/>
      <c r="J30" s="18"/>
      <c r="K30" s="18"/>
    </row>
    <row r="31" spans="1:11" x14ac:dyDescent="0.2">
      <c r="A31" s="1"/>
      <c r="B31" s="1"/>
      <c r="C31" s="1"/>
      <c r="D31" s="1"/>
      <c r="E31" s="1"/>
      <c r="F31" s="1"/>
      <c r="G31" s="18"/>
      <c r="H31" s="1"/>
      <c r="I31" s="18"/>
      <c r="J31" s="1"/>
      <c r="K31" s="1"/>
    </row>
    <row r="32" spans="1:11" x14ac:dyDescent="0.2">
      <c r="A32" s="1"/>
      <c r="B32" s="1"/>
      <c r="C32" s="1"/>
      <c r="D32" s="15"/>
      <c r="E32" s="15"/>
      <c r="F32" s="1"/>
      <c r="G32" s="15"/>
      <c r="H32" s="1"/>
      <c r="I32" s="1"/>
      <c r="J32" s="1"/>
      <c r="K32" s="1"/>
    </row>
    <row r="33" spans="1:1" x14ac:dyDescent="0.2">
      <c r="A33" s="57"/>
    </row>
  </sheetData>
  <sheetProtection password="DFC9" sheet="1" objects="1" scenarios="1"/>
  <sortState ref="A9:F18">
    <sortCondition ref="D9:D18"/>
  </sortState>
  <mergeCells count="1">
    <mergeCell ref="A22:I22"/>
  </mergeCells>
  <pageMargins left="0.7" right="0.7" top="0.75" bottom="0.75" header="0.3" footer="0.3"/>
  <pageSetup scale="59" orientation="portrait" r:id="rId1"/>
  <drawing r:id="rId2"/>
  <legacyDrawing r:id="rId3"/>
  <oleObjects>
    <mc:AlternateContent xmlns:mc="http://schemas.openxmlformats.org/markup-compatibility/2006">
      <mc:Choice Requires="x14">
        <oleObject progId="Paint.Picture" shapeId="14337" r:id="rId4">
          <objectPr defaultSize="0" r:id="rId5">
            <anchor moveWithCells="1">
              <from>
                <xdr:col>5</xdr:col>
                <xdr:colOff>152400</xdr:colOff>
                <xdr:row>2</xdr:row>
                <xdr:rowOff>19050</xdr:rowOff>
              </from>
              <to>
                <xdr:col>5</xdr:col>
                <xdr:colOff>609600</xdr:colOff>
                <xdr:row>4</xdr:row>
                <xdr:rowOff>95250</xdr:rowOff>
              </to>
            </anchor>
          </objectPr>
        </oleObject>
      </mc:Choice>
      <mc:Fallback>
        <oleObject progId="Paint.Picture" shapeId="1433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20</vt:i4>
      </vt:variant>
    </vt:vector>
  </HeadingPairs>
  <TitlesOfParts>
    <vt:vector size="29" baseType="lpstr">
      <vt:lpstr>FSC</vt:lpstr>
      <vt:lpstr>FDL</vt:lpstr>
      <vt:lpstr>FDB</vt:lpstr>
      <vt:lpstr>FEA</vt:lpstr>
      <vt:lpstr>HA</vt:lpstr>
      <vt:lpstr>FIB</vt:lpstr>
      <vt:lpstr>FGB</vt:lpstr>
      <vt:lpstr>TBills</vt:lpstr>
      <vt:lpstr>PN's</vt:lpstr>
      <vt:lpstr>FDB!Print_Area</vt:lpstr>
      <vt:lpstr>FDL!Print_Area</vt:lpstr>
      <vt:lpstr>FEA!Print_Area</vt:lpstr>
      <vt:lpstr>FGB!Print_Area</vt:lpstr>
      <vt:lpstr>FIB!Print_Area</vt:lpstr>
      <vt:lpstr>FSC!Print_Area</vt:lpstr>
      <vt:lpstr>HA!Print_Area</vt:lpstr>
      <vt:lpstr>FDL!Print_Titles</vt:lpstr>
      <vt:lpstr>FEA!Print_Titles</vt:lpstr>
      <vt:lpstr>FGB!Print_Titles</vt:lpstr>
      <vt:lpstr>FIB!Print_Titles</vt:lpstr>
      <vt:lpstr>FSC!Print_Titles</vt:lpstr>
      <vt:lpstr>HA!Print_Titles</vt:lpstr>
      <vt:lpstr>FGB!ValueDate</vt:lpstr>
      <vt:lpstr>FIB!ValueDate</vt:lpstr>
      <vt:lpstr>ValueDate</vt:lpstr>
      <vt:lpstr>ValueDateFDB</vt:lpstr>
      <vt:lpstr>FSC!ValueDateFEA</vt:lpstr>
      <vt:lpstr>ValueDateFEA</vt:lpstr>
      <vt:lpstr>ValueDateHA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RBF</dc:creator>
  <cp:lastModifiedBy>Musharat Begum</cp:lastModifiedBy>
  <cp:lastPrinted>2016-02-29T22:11:13Z</cp:lastPrinted>
  <dcterms:created xsi:type="dcterms:W3CDTF">1998-10-15T11:55:00Z</dcterms:created>
  <dcterms:modified xsi:type="dcterms:W3CDTF">2020-09-14T22:47:05Z</dcterms:modified>
</cp:coreProperties>
</file>